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<sst xmlns="http://schemas.openxmlformats.org/spreadsheetml/2006/main" count="199" uniqueCount="102">
  <si>
    <t>DetailFlowPro</t>
  </si>
  <si>
    <t>Booking · CRM · Payments · SMS reminders — built for auto detailers</t>
  </si>
  <si>
    <t>Auto Detailing Business Startup Checklist</t>
  </si>
  <si>
    <t>Everything you need to launch — legal, equipment, marketing, and systems, organized into 5 phases. Unlike the other templates in this library, you work through THIS checklist directly rather than replacing it with your own data.</t>
  </si>
  <si>
    <t>How to use this file</t>
  </si>
  <si>
    <t>1. Work through the 5 phases in order — legal setup comes first, before you buy equipment or market your business.</t>
  </si>
  <si>
    <t>2. Update "Status" as you go: Not Started / In Progress / Completed / On Hold.</t>
  </si>
  <si>
    <t>3. Fill in actual costs as you spend — the KPI Summary compares your real spend to the estimate.</t>
  </si>
  <si>
    <t>4. Add your own rows for anything specific to your market (garage build-out, wraps, certifications, etc.).</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</si>
  <si>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</si>
  <si>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</si>
  <si>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</si>
  <si>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</si>
  <si>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</si>
  <si>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I'm starting an auto detailing business and use this Startup Checklist. Help me:
1. Look at my "Status" column and tell me which High-priority tasks are still "Not Started."
2. Suggest the correct order to tackle the remaining tasks, given what's already done.
3. Estimate my total remaining spend based on "Estimated Cost" for tasks not yet completed.
Keep the column structure exactly as-is — I've added my own progress in the Status column.</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</si>
  <si>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</si>
  <si>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task. Update Status as you complete each one.</t>
  </si>
  <si>
    <t>Phase</t>
  </si>
  <si>
    <t>Task</t>
  </si>
  <si>
    <t>Priority</t>
  </si>
  <si>
    <t>Status</t>
  </si>
  <si>
    <t>Due Date</t>
  </si>
  <si>
    <t>Estimated Cost</t>
  </si>
  <si>
    <t>Notes</t>
  </si>
  <si>
    <t>Completed Date</t>
  </si>
  <si>
    <t>1 – Legal &amp; Business Setup</t>
  </si>
  <si>
    <t>Choose business structure (LLC vs Sole Prop)</t>
  </si>
  <si>
    <t>High</t>
  </si>
  <si>
    <t>Not Started</t>
  </si>
  <si>
    <t>2026-07-22</t>
  </si>
  <si>
    <t>LLC filing fees vary by state — check your state Secretary of State website</t>
  </si>
  <si>
    <t/>
  </si>
  <si>
    <t>Register business name (DBA if using trade name)</t>
  </si>
  <si>
    <t>Most counties require DBA registration if operating under a name other than your legal name</t>
  </si>
  <si>
    <t>Obtain EIN from IRS (free, online)</t>
  </si>
  <si>
    <t>Required for business bank account and tax purposes — irs.gov/ein</t>
  </si>
  <si>
    <t>Open business checking account</t>
  </si>
  <si>
    <t>2026-07-29</t>
  </si>
  <si>
    <t>Keep personal and business finances completely separate</t>
  </si>
  <si>
    <t>Get general liability insurance ($1M+)</t>
  </si>
  <si>
    <t>Shop at least 2 carriers; Next, Simply Business, and Progressive are common options</t>
  </si>
  <si>
    <t>Get commercial auto policy (if mobile)</t>
  </si>
  <si>
    <t>Your personal auto policy does not cover business use of your vehicle</t>
  </si>
  <si>
    <t>Check local business license requirements</t>
  </si>
  <si>
    <t>Requirements vary by city/county — call your local government office or check their website</t>
  </si>
  <si>
    <t>2 – Equipment</t>
  </si>
  <si>
    <t>Pressure washer (1,500–3,000 PSI)</t>
  </si>
  <si>
    <t>2026-08-05</t>
  </si>
  <si>
    <t>Ryobi/Sun Joe for starting out; Karcher/Mi-T-M for growth</t>
  </si>
  <si>
    <t>Wet/dry extractor for interior work</t>
  </si>
  <si>
    <t>Mytee or Bissell Big Green are popular choices</t>
  </si>
  <si>
    <t>Dual-action polisher (if doing paint correction)</t>
  </si>
  <si>
    <t>Medium</t>
  </si>
  <si>
    <t>Rupes, Flex, or Griots; do not cheap out here</t>
  </si>
  <si>
    <t>Chemicals starter set</t>
  </si>
  <si>
    <t>Soap, iron decon, clay, polish, sealant, interior cleaner, glass cleaner, tire dressing</t>
  </si>
  <si>
    <t>Microfiber towels, applicators, brushes</t>
  </si>
  <si>
    <t>Buy more than you think you need</t>
  </si>
  <si>
    <t>3 – Branding &amp; Marketing</t>
  </si>
  <si>
    <t>Choose business name and check availability</t>
  </si>
  <si>
    <t>Check Google, Instagram, and your state DBA registry</t>
  </si>
  <si>
    <t>Set up Google Business Profile</t>
  </si>
  <si>
    <t>2026-08-01</t>
  </si>
  <si>
    <t>Free; critical for local search visibility</t>
  </si>
  <si>
    <t>Create Instagram account</t>
  </si>
  <si>
    <t>Before/after photos; link to booking page in bio</t>
  </si>
  <si>
    <t>4 – Booking &amp; Payments</t>
  </si>
  <si>
    <t>Set up booking and payment system</t>
  </si>
  <si>
    <t>DetailFlowPro 14-day free trial at detailflowpro.com/detailer/signup</t>
  </si>
  <si>
    <t>Create service menu with pricing</t>
  </si>
  <si>
    <t>See Detailing Price List Template in this tools library</t>
  </si>
  <si>
    <t>Configure deposit requirements</t>
  </si>
  <si>
    <t>Require 25–30% deposit at booking to eliminate no-shows</t>
  </si>
  <si>
    <t>Add booking link to Google Business Profile</t>
  </si>
  <si>
    <t>Direct link from Google search and Maps</t>
  </si>
  <si>
    <t>5 – First Customers</t>
  </si>
  <si>
    <t>Tell 20 people you are open for business</t>
  </si>
  <si>
    <t>2026-08-08</t>
  </si>
  <si>
    <t>Friends, family, neighbors — first 3–5 customers are usually personal network</t>
  </si>
  <si>
    <t>Offer early-bird discount to first 10 customers</t>
  </si>
  <si>
    <t>Create urgency and get first reviews</t>
  </si>
  <si>
    <t>Ask every completed customer for a Google review</t>
  </si>
  <si>
    <t>Ongoing</t>
  </si>
  <si>
    <t>Text them a direct review link immediately after each job</t>
  </si>
  <si>
    <t>Startup Progress — Key Numbers</t>
  </si>
  <si>
    <t>TOTAL TASKS</t>
  </si>
  <si>
    <t>COMPLETED</t>
  </si>
  <si>
    <t>% COMPLETE</t>
  </si>
  <si>
    <t>NOT STARTED</t>
  </si>
  <si>
    <t>IN PROGRESS</t>
  </si>
  <si>
    <t>EST. TOTAL STARTUP COST</t>
  </si>
  <si>
    <t>HIGH-PRIORITY REMAINING</t>
  </si>
  <si>
    <t>not yet done</t>
  </si>
  <si>
    <t>These update automatically as you update Status on the Data Entry sheet — no manual recalculation needed.</t>
  </si>
  <si>
    <t>Turn Your Data Into a Live Chart</t>
  </si>
  <si>
    <t>1. Go to the "Data Entry" sheet.</t>
  </si>
  <si>
    <t>2. Click any cell inside the blue table.</t>
  </si>
  <si>
    <t>3. Go to Insert → Recommended Charts.</t>
  </si>
  <si>
    <t>4. For progress by phase: pick "Phase" and "Status" → PivotChart (stacked bar).</t>
  </si>
  <si>
    <t>5. For cost by phase: pick "Phase" and "Estimated Cost" → bar chart.</t>
  </si>
  <si>
    <t>Preview — Estimated Cost by Phase</t>
  </si>
  <si>
    <t>Sample data shown below — first 3 tasks. Build a full pivot from Data Entry for the complete picture.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</si>
</sst>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5" fontId="15" fillId="0" borderId="4" xfId="0" applyNumberFormat="1" applyFont="1" applyBorder="1" applyAlignment="1">
      <alignment horizontal="center"/>
    </xf>
    <xf numFmtId="0" fontId="0" fillId="0" borderId="5" xfId="0" applyBorder="1"/>
    <xf numFmtId="0" fontId="0" fillId="0" borderId="6" xfId="0" applyBorder="1"/>
    <xf numFmtId="164"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2">
    <dxf>
      <font>
        <color rgb="FF065F46"/>
      </font>
      <fill>
        <patternFill patternType="solid">
          <bgColor rgb="FFD1FAE5"/>
        </patternFill>
      </fill>
    </dxf>
    <dxf>
      <font>
        <color rgb="FF991B1B"/>
      </font>
      <fill>
        <patternFill patternType="solid">
          <bgColor rgb="FFFECAC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StartupChecklist" displayName="StartupChecklist" ref="A3:H25" totalsRowShown="1" headerRowCount="1">
  <autoFilter ref="A3:H25">
    <filterColumn colId="0" hiddenButton="0"/>
    <filterColumn colId="1" hiddenButton="0"/>
    <filterColumn colId="2" hiddenButton="0"/>
    <filterColumn colId="3" hiddenButton="0"/>
    <filterColumn colId="4" hiddenButton="0"/>
    <filterColumn colId="5" hiddenButton="0"/>
    <filterColumn colId="6" hiddenButton="0"/>
    <filterColumn colId="7" hiddenButton="0"/>
  </autoFilter>
  <tableColumns count="8">
    <tableColumn id="1" name="Phase" totalsRowLabel="Total"/>
    <tableColumn id="2" name="Task" totalsRowFunction="none"/>
    <tableColumn id="3" name="Priority" totalsRowFunction="none"/>
    <tableColumn id="4" name="Status" totalsRowFunction="none"/>
    <tableColumn id="5" name="Due Date" totalsRowFunction="none"/>
    <tableColumn id="6" name="Estimated Cost" totalsRowFunction="none"/>
    <tableColumn id="7" name="Notes" totalsRowFunction="none"/>
    <tableColumn id="8" name="Completed Date"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H25"/>
  <sheetFormatPr defaultRowHeight="15" outlineLevelRow="0" outlineLevelCol="0" x14ac:dyDescent="55"/>
  <cols>
    <col min="1" max="1" width="26" customWidth="1"/>
    <col min="2" max="2" width="40" customWidth="1"/>
    <col min="3" max="3" width="10" customWidth="1"/>
    <col min="4" max="4" width="13" customWidth="1"/>
    <col min="5" max="5" width="12" customWidth="1"/>
    <col min="6" max="6" width="14" customWidth="1"/>
    <col min="7" max="7" width="50" customWidth="1"/>
    <col min="8" max="8" width="14" customWidth="1"/>
  </cols>
  <sheetData>
    <row r="1" ht="16" customHeight="1" spans="1:8" x14ac:dyDescent="0.25">
      <c r="A1" s="11" t="s">
        <v>16</v>
      </c>
      <c r="B1" s="11"/>
      <c r="C1" s="11"/>
      <c r="D1" s="11"/>
      <c r="E1" s="11"/>
      <c r="F1" s="11"/>
      <c r="G1" s="11"/>
      <c r="H1" s="11"/>
    </row>
    <row r="3" ht="30" customHeight="1" spans="1:8" x14ac:dyDescent="0.25">
      <c r="A3" s="14" t="s">
        <v>17</v>
      </c>
      <c r="B3" s="14" t="s">
        <v>18</v>
      </c>
      <c r="C3" s="14" t="s">
        <v>19</v>
      </c>
      <c r="D3" s="14" t="s">
        <v>20</v>
      </c>
      <c r="E3" s="14" t="s">
        <v>21</v>
      </c>
      <c r="F3" s="14" t="s">
        <v>22</v>
      </c>
      <c r="G3" s="14" t="s">
        <v>23</v>
      </c>
      <c r="H3" s="14" t="s">
        <v>24</v>
      </c>
    </row>
    <row r="4" spans="1:8" x14ac:dyDescent="0.25">
      <c r="A4" t="s">
        <v>25</v>
      </c>
      <c r="B4" t="s">
        <v>26</v>
      </c>
      <c r="C4" t="s">
        <v>27</v>
      </c>
      <c r="D4" t="s">
        <v>28</v>
      </c>
      <c r="E4" t="s">
        <v>29</v>
      </c>
      <c r="F4" s="15">
        <v>100</v>
      </c>
      <c r="G4" t="s">
        <v>30</v>
      </c>
      <c r="H4" t="s">
        <v>31</v>
      </c>
    </row>
    <row r="5" spans="1:8" x14ac:dyDescent="0.25">
      <c r="A5" t="s">
        <v>25</v>
      </c>
      <c r="B5" t="s">
        <v>32</v>
      </c>
      <c r="C5" t="s">
        <v>27</v>
      </c>
      <c r="D5" t="s">
        <v>28</v>
      </c>
      <c r="E5" t="s">
        <v>29</v>
      </c>
      <c r="F5" s="15">
        <v>30</v>
      </c>
      <c r="G5" t="s">
        <v>33</v>
      </c>
      <c r="H5" t="s">
        <v>31</v>
      </c>
    </row>
    <row r="6" spans="1:8" x14ac:dyDescent="0.25">
      <c r="A6" t="s">
        <v>25</v>
      </c>
      <c r="B6" t="s">
        <v>34</v>
      </c>
      <c r="C6" t="s">
        <v>27</v>
      </c>
      <c r="D6" t="s">
        <v>28</v>
      </c>
      <c r="E6" t="s">
        <v>29</v>
      </c>
      <c r="F6" s="15">
        <v>0</v>
      </c>
      <c r="G6" t="s">
        <v>35</v>
      </c>
      <c r="H6" t="s">
        <v>31</v>
      </c>
    </row>
    <row r="7" spans="1:8" x14ac:dyDescent="0.25">
      <c r="A7" t="s">
        <v>25</v>
      </c>
      <c r="B7" t="s">
        <v>36</v>
      </c>
      <c r="C7" t="s">
        <v>27</v>
      </c>
      <c r="D7" t="s">
        <v>28</v>
      </c>
      <c r="E7" t="s">
        <v>37</v>
      </c>
      <c r="F7" s="15">
        <v>0</v>
      </c>
      <c r="G7" t="s">
        <v>38</v>
      </c>
      <c r="H7" t="s">
        <v>31</v>
      </c>
    </row>
    <row r="8" spans="1:8" x14ac:dyDescent="0.25">
      <c r="A8" t="s">
        <v>25</v>
      </c>
      <c r="B8" t="s">
        <v>39</v>
      </c>
      <c r="C8" t="s">
        <v>27</v>
      </c>
      <c r="D8" t="s">
        <v>28</v>
      </c>
      <c r="E8" t="s">
        <v>37</v>
      </c>
      <c r="F8" s="15">
        <v>1800</v>
      </c>
      <c r="G8" t="s">
        <v>40</v>
      </c>
      <c r="H8" t="s">
        <v>31</v>
      </c>
    </row>
    <row r="9" spans="1:8" x14ac:dyDescent="0.25">
      <c r="A9" t="s">
        <v>25</v>
      </c>
      <c r="B9" t="s">
        <v>41</v>
      </c>
      <c r="C9" t="s">
        <v>27</v>
      </c>
      <c r="D9" t="s">
        <v>28</v>
      </c>
      <c r="E9" t="s">
        <v>37</v>
      </c>
      <c r="F9" s="15">
        <v>1300</v>
      </c>
      <c r="G9" t="s">
        <v>42</v>
      </c>
      <c r="H9" t="s">
        <v>31</v>
      </c>
    </row>
    <row r="10" spans="1:8" x14ac:dyDescent="0.25">
      <c r="A10" t="s">
        <v>25</v>
      </c>
      <c r="B10" t="s">
        <v>43</v>
      </c>
      <c r="C10" t="s">
        <v>27</v>
      </c>
      <c r="D10" t="s">
        <v>28</v>
      </c>
      <c r="E10" t="s">
        <v>29</v>
      </c>
      <c r="F10" s="15">
        <v>110</v>
      </c>
      <c r="G10" t="s">
        <v>44</v>
      </c>
      <c r="H10" t="s">
        <v>31</v>
      </c>
    </row>
    <row r="11" spans="1:8" x14ac:dyDescent="0.25">
      <c r="A11" t="s">
        <v>45</v>
      </c>
      <c r="B11" t="s">
        <v>46</v>
      </c>
      <c r="C11" t="s">
        <v>27</v>
      </c>
      <c r="D11" t="s">
        <v>28</v>
      </c>
      <c r="E11" t="s">
        <v>47</v>
      </c>
      <c r="F11" s="15">
        <v>800</v>
      </c>
      <c r="G11" t="s">
        <v>48</v>
      </c>
      <c r="H11" t="s">
        <v>31</v>
      </c>
    </row>
    <row r="12" spans="1:8" x14ac:dyDescent="0.25">
      <c r="A12" t="s">
        <v>45</v>
      </c>
      <c r="B12" t="s">
        <v>49</v>
      </c>
      <c r="C12" t="s">
        <v>27</v>
      </c>
      <c r="D12" t="s">
        <v>28</v>
      </c>
      <c r="E12" t="s">
        <v>47</v>
      </c>
      <c r="F12" s="15">
        <v>375</v>
      </c>
      <c r="G12" t="s">
        <v>50</v>
      </c>
      <c r="H12" t="s">
        <v>31</v>
      </c>
    </row>
    <row r="13" spans="1:8" x14ac:dyDescent="0.25">
      <c r="A13" t="s">
        <v>45</v>
      </c>
      <c r="B13" t="s">
        <v>51</v>
      </c>
      <c r="C13" t="s">
        <v>52</v>
      </c>
      <c r="D13" t="s">
        <v>28</v>
      </c>
      <c r="E13" t="s">
        <v>47</v>
      </c>
      <c r="F13" s="15">
        <v>350</v>
      </c>
      <c r="G13" t="s">
        <v>53</v>
      </c>
      <c r="H13" t="s">
        <v>31</v>
      </c>
    </row>
    <row r="14" spans="1:8" x14ac:dyDescent="0.25">
      <c r="A14" t="s">
        <v>45</v>
      </c>
      <c r="B14" t="s">
        <v>54</v>
      </c>
      <c r="C14" t="s">
        <v>27</v>
      </c>
      <c r="D14" t="s">
        <v>28</v>
      </c>
      <c r="E14" t="s">
        <v>47</v>
      </c>
      <c r="F14" s="15">
        <v>450</v>
      </c>
      <c r="G14" t="s">
        <v>55</v>
      </c>
      <c r="H14" t="s">
        <v>31</v>
      </c>
    </row>
    <row r="15" spans="1:8" x14ac:dyDescent="0.25">
      <c r="A15" t="s">
        <v>45</v>
      </c>
      <c r="B15" t="s">
        <v>56</v>
      </c>
      <c r="C15" t="s">
        <v>27</v>
      </c>
      <c r="D15" t="s">
        <v>28</v>
      </c>
      <c r="E15" t="s">
        <v>47</v>
      </c>
      <c r="F15" s="15">
        <v>225</v>
      </c>
      <c r="G15" t="s">
        <v>57</v>
      </c>
      <c r="H15" t="s">
        <v>31</v>
      </c>
    </row>
    <row r="16" spans="1:8" x14ac:dyDescent="0.25">
      <c r="A16" t="s">
        <v>58</v>
      </c>
      <c r="B16" t="s">
        <v>59</v>
      </c>
      <c r="C16" t="s">
        <v>27</v>
      </c>
      <c r="D16" t="s">
        <v>28</v>
      </c>
      <c r="E16" t="s">
        <v>29</v>
      </c>
      <c r="F16" s="15">
        <v>0</v>
      </c>
      <c r="G16" t="s">
        <v>60</v>
      </c>
      <c r="H16" t="s">
        <v>31</v>
      </c>
    </row>
    <row r="17" spans="1:8" x14ac:dyDescent="0.25">
      <c r="A17" t="s">
        <v>58</v>
      </c>
      <c r="B17" t="s">
        <v>61</v>
      </c>
      <c r="C17" t="s">
        <v>27</v>
      </c>
      <c r="D17" t="s">
        <v>28</v>
      </c>
      <c r="E17" t="s">
        <v>62</v>
      </c>
      <c r="F17" s="15">
        <v>0</v>
      </c>
      <c r="G17" t="s">
        <v>63</v>
      </c>
      <c r="H17" t="s">
        <v>31</v>
      </c>
    </row>
    <row r="18" spans="1:8" x14ac:dyDescent="0.25">
      <c r="A18" t="s">
        <v>58</v>
      </c>
      <c r="B18" t="s">
        <v>64</v>
      </c>
      <c r="C18" t="s">
        <v>52</v>
      </c>
      <c r="D18" t="s">
        <v>28</v>
      </c>
      <c r="E18" t="s">
        <v>62</v>
      </c>
      <c r="F18" s="15">
        <v>0</v>
      </c>
      <c r="G18" t="s">
        <v>65</v>
      </c>
      <c r="H18" t="s">
        <v>31</v>
      </c>
    </row>
    <row r="19" spans="1:8" x14ac:dyDescent="0.25">
      <c r="A19" t="s">
        <v>66</v>
      </c>
      <c r="B19" t="s">
        <v>67</v>
      </c>
      <c r="C19" t="s">
        <v>27</v>
      </c>
      <c r="D19" t="s">
        <v>28</v>
      </c>
      <c r="E19" t="s">
        <v>62</v>
      </c>
      <c r="F19" s="15">
        <v>39</v>
      </c>
      <c r="G19" t="s">
        <v>68</v>
      </c>
      <c r="H19" t="s">
        <v>31</v>
      </c>
    </row>
    <row r="20" spans="1:8" x14ac:dyDescent="0.25">
      <c r="A20" t="s">
        <v>66</v>
      </c>
      <c r="B20" t="s">
        <v>69</v>
      </c>
      <c r="C20" t="s">
        <v>27</v>
      </c>
      <c r="D20" t="s">
        <v>28</v>
      </c>
      <c r="E20" t="s">
        <v>62</v>
      </c>
      <c r="F20" s="15">
        <v>0</v>
      </c>
      <c r="G20" t="s">
        <v>70</v>
      </c>
      <c r="H20" t="s">
        <v>31</v>
      </c>
    </row>
    <row r="21" spans="1:8" x14ac:dyDescent="0.25">
      <c r="A21" t="s">
        <v>66</v>
      </c>
      <c r="B21" t="s">
        <v>71</v>
      </c>
      <c r="C21" t="s">
        <v>27</v>
      </c>
      <c r="D21" t="s">
        <v>28</v>
      </c>
      <c r="E21" t="s">
        <v>62</v>
      </c>
      <c r="F21" s="15">
        <v>0</v>
      </c>
      <c r="G21" t="s">
        <v>72</v>
      </c>
      <c r="H21" t="s">
        <v>31</v>
      </c>
    </row>
    <row r="22" spans="1:8" x14ac:dyDescent="0.25">
      <c r="A22" t="s">
        <v>66</v>
      </c>
      <c r="B22" t="s">
        <v>73</v>
      </c>
      <c r="C22" t="s">
        <v>27</v>
      </c>
      <c r="D22" t="s">
        <v>28</v>
      </c>
      <c r="E22" t="s">
        <v>47</v>
      </c>
      <c r="F22" s="15">
        <v>0</v>
      </c>
      <c r="G22" t="s">
        <v>74</v>
      </c>
      <c r="H22" t="s">
        <v>31</v>
      </c>
    </row>
    <row r="23" spans="1:8" x14ac:dyDescent="0.25">
      <c r="A23" t="s">
        <v>75</v>
      </c>
      <c r="B23" t="s">
        <v>76</v>
      </c>
      <c r="C23" t="s">
        <v>27</v>
      </c>
      <c r="D23" t="s">
        <v>28</v>
      </c>
      <c r="E23" t="s">
        <v>77</v>
      </c>
      <c r="F23" s="15">
        <v>0</v>
      </c>
      <c r="G23" t="s">
        <v>78</v>
      </c>
      <c r="H23" t="s">
        <v>31</v>
      </c>
    </row>
    <row r="24" spans="1:8" x14ac:dyDescent="0.25">
      <c r="A24" t="s">
        <v>75</v>
      </c>
      <c r="B24" t="s">
        <v>79</v>
      </c>
      <c r="C24" t="s">
        <v>52</v>
      </c>
      <c r="D24" t="s">
        <v>28</v>
      </c>
      <c r="E24" t="s">
        <v>77</v>
      </c>
      <c r="F24" s="15">
        <v>0</v>
      </c>
      <c r="G24" t="s">
        <v>80</v>
      </c>
      <c r="H24" t="s">
        <v>31</v>
      </c>
    </row>
    <row r="25" spans="1:8" x14ac:dyDescent="0.25">
      <c r="A25" t="s">
        <v>75</v>
      </c>
      <c r="B25" t="s">
        <v>81</v>
      </c>
      <c r="C25" t="s">
        <v>27</v>
      </c>
      <c r="D25" t="s">
        <v>28</v>
      </c>
      <c r="E25" t="s">
        <v>82</v>
      </c>
      <c r="F25" s="15">
        <v>0</v>
      </c>
      <c r="G25" t="s">
        <v>83</v>
      </c>
      <c r="H25" t="s">
        <v>31</v>
      </c>
    </row>
  </sheetData>
  <mergeCells count="1">
    <mergeCell ref="A1:H1"/>
  </mergeCells>
  <conditionalFormatting sqref="D4:D126">
    <cfRule type="cellIs" dxfId="0" priority="1" operator="equal">
      <formula>"Completed"</formula>
    </cfRule>
    <cfRule type="cellIs" dxfId="1" priority="2" operator="equal">
      <formula>"Not Started"</formula>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84</v>
      </c>
      <c r="B2" s="16"/>
      <c r="C2" s="16"/>
      <c r="D2" s="16"/>
      <c r="E2" s="16"/>
      <c r="F2" s="16"/>
      <c r="G2" s="16"/>
    </row>
    <row r="5" spans="2:7" x14ac:dyDescent="0.25">
      <c r="B5" s="17" t="s">
        <v>85</v>
      </c>
      <c r="C5" s="17"/>
      <c r="D5" s="17" t="s">
        <v>86</v>
      </c>
      <c r="E5" s="17"/>
      <c r="F5" s="17" t="s">
        <v>87</v>
      </c>
      <c r="G5" s="17"/>
    </row>
    <row r="6" spans="2:7" x14ac:dyDescent="0.25">
      <c r="B6" s="18">
        <f>COUNTA(StartupChecklist[Task])</f>
      </c>
      <c r="C6" s="18"/>
      <c r="D6" s="18">
        <f>COUNTIF(StartupChecklist[Status],"Completed")</f>
      </c>
      <c r="E6" s="18"/>
      <c r="F6" s="19">
        <f>COUNTIF(StartupChecklist[Status],"Completed")/COUNTA(StartupChecklist[Task])</f>
      </c>
      <c r="G6" s="19"/>
    </row>
    <row r="7" spans="2:7" x14ac:dyDescent="0.25">
      <c r="B7" s="20"/>
      <c r="C7" s="21"/>
      <c r="D7" s="20"/>
      <c r="E7" s="21"/>
      <c r="F7" s="20"/>
      <c r="G7" s="21"/>
    </row>
    <row r="10" spans="2:7" x14ac:dyDescent="0.25">
      <c r="B10" s="17" t="s">
        <v>88</v>
      </c>
      <c r="C10" s="17"/>
      <c r="D10" s="17" t="s">
        <v>89</v>
      </c>
      <c r="E10" s="17"/>
      <c r="F10" s="17" t="s">
        <v>90</v>
      </c>
      <c r="G10" s="17"/>
    </row>
    <row r="11" spans="2:7" x14ac:dyDescent="0.25">
      <c r="B11" s="18">
        <f>COUNTIF(StartupChecklist[Status],"Not Started")</f>
      </c>
      <c r="C11" s="18"/>
      <c r="D11" s="18">
        <f>COUNTIF(StartupChecklist[Status],"In Progress")</f>
      </c>
      <c r="E11" s="18"/>
      <c r="F11" s="22">
        <f>SUM(StartupChecklist[Estimated Cost])</f>
      </c>
      <c r="G11" s="22"/>
    </row>
    <row r="12" spans="2:7" x14ac:dyDescent="0.25">
      <c r="B12" s="20"/>
      <c r="C12" s="21"/>
      <c r="D12" s="20"/>
      <c r="E12" s="21"/>
      <c r="F12" s="20"/>
      <c r="G12" s="21"/>
    </row>
    <row r="15" spans="2:3" x14ac:dyDescent="0.25">
      <c r="B15" s="17" t="s">
        <v>91</v>
      </c>
      <c r="C15" s="17"/>
    </row>
    <row r="16" spans="2:3" x14ac:dyDescent="0.25">
      <c r="B16" s="18">
        <f>COUNTIFS(StartupChecklist[Priority],"High",StartupChecklist[Status],"&lt;&gt;Completed")</f>
      </c>
      <c r="C16" s="18"/>
    </row>
    <row r="17" spans="2:3" x14ac:dyDescent="0.25">
      <c r="B17" s="23" t="s">
        <v>92</v>
      </c>
      <c r="C17" s="23"/>
    </row>
    <row r="19" spans="1:7" x14ac:dyDescent="0.25">
      <c r="A19" s="24" t="s">
        <v>93</v>
      </c>
      <c r="B19" s="24"/>
      <c r="C19" s="24"/>
      <c r="D19" s="24"/>
      <c r="E19" s="24"/>
      <c r="F19" s="24"/>
      <c r="G19" s="24"/>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94</v>
      </c>
      <c r="B2" s="16"/>
      <c r="C2" s="16"/>
      <c r="D2" s="16"/>
    </row>
    <row r="4" ht="18" customHeight="1" spans="1:4" x14ac:dyDescent="0.25">
      <c r="A4" s="5" t="s">
        <v>95</v>
      </c>
      <c r="B4" s="5"/>
      <c r="C4" s="5"/>
      <c r="D4" s="5"/>
    </row>
    <row r="5" ht="18" customHeight="1" spans="1:4" x14ac:dyDescent="0.25">
      <c r="A5" s="5" t="s">
        <v>96</v>
      </c>
      <c r="B5" s="5"/>
      <c r="C5" s="5"/>
      <c r="D5" s="5"/>
    </row>
    <row r="6" ht="18" customHeight="1" spans="1:4" x14ac:dyDescent="0.25">
      <c r="A6" s="5" t="s">
        <v>97</v>
      </c>
      <c r="B6" s="5"/>
      <c r="C6" s="5"/>
      <c r="D6" s="5"/>
    </row>
    <row r="7" ht="18" customHeight="1" spans="1:4" x14ac:dyDescent="0.25">
      <c r="A7" s="5" t="s">
        <v>98</v>
      </c>
      <c r="B7" s="5"/>
      <c r="C7" s="5"/>
      <c r="D7" s="5"/>
    </row>
    <row r="8" ht="18" customHeight="1" spans="1:4" x14ac:dyDescent="0.25">
      <c r="A8" s="5" t="s">
        <v>99</v>
      </c>
      <c r="B8" s="5"/>
      <c r="C8" s="5"/>
      <c r="D8" s="5"/>
    </row>
    <row r="11" spans="1:1" x14ac:dyDescent="0.25">
      <c r="A11" s="6" t="s">
        <v>100</v>
      </c>
    </row>
    <row r="12" spans="1:4" x14ac:dyDescent="0.25">
      <c r="A12" s="24" t="s">
        <v>101</v>
      </c>
      <c r="B12" s="24"/>
      <c r="C12" s="24"/>
      <c r="D12" s="24"/>
    </row>
    <row r="14" spans="2:3" x14ac:dyDescent="0.25">
      <c r="B14" s="14" t="s">
        <v>18</v>
      </c>
      <c r="C14" s="14" t="s">
        <v>22</v>
      </c>
    </row>
    <row r="15" spans="2:3" x14ac:dyDescent="0.25">
      <c r="B15">
        <f>'Data Entry'!B4</f>
      </c>
      <c r="C15" s="15">
        <f>'Data Entry'!F4</f>
      </c>
    </row>
    <row r="16" spans="2:3" x14ac:dyDescent="0.25">
      <c r="B16">
        <f>'Data Entry'!B5</f>
      </c>
      <c r="C16" s="15">
        <f>'Data Entry'!F5</f>
      </c>
    </row>
    <row r="17" spans="2:3" x14ac:dyDescent="0.25">
      <c r="B17">
        <f>'Data Entry'!B6</f>
      </c>
      <c r="C17" s="15">
        <f>'Data Entry'!F6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2026-07-09T18:35:37Z</dcterms:created>
  <dcterms:modified xsi:type="dcterms:W3CDTF">2026-07-09T18:35:37Z</dcterms:modified>
</cp:coreProperties>
</file>