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<sst xmlns="http://schemas.openxmlformats.org/spreadsheetml/2006/main" count="99" uniqueCount="87">
  <si>
    <t>DetailFlowPro</t>
  </si>
  <si>
    <t>Booking · CRM · Payments · SMS reminders — built for auto detailers</t>
  </si>
  <si>
    <t>Auto Detailing Price List Template</t>
  </si>
  <si>
    <t>Build your complete service menu with per-vehicle-size pricing. Use this to set up your DetailFlowPro service menu or publish pricing on your site.</t>
  </si>
  <si>
    <t>How to use this file</t>
  </si>
  <si>
    <t>1. Start with 4–6 core services — express wash, exterior, interior, full detail — before adding ceramic or PPF tiers.</t>
  </si>
  <si>
    <t>2. Price by vehicle size: a standard markup is +$25–$50 for SUVs and +$50–$75 for trucks over sedan pricing.</t>
  </si>
  <si>
    <t>3. Clear published pricing converts better than "call for a quote" — customers self-select on your booking page.</t>
  </si>
  <si>
    <t>4. Review pricing at least quarterly — chemical, fuel, and labor costs change.</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</si>
  <si>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</si>
  <si>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</si>
  <si>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</si>
  <si>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</si>
  <si>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</si>
  <si>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Price List. Help me:
1. Replace or adjust the sample services with my real service menu and pricing.
2. Check whether my pricing scales sensibly by vehicle size (SUV should generally be +$25–$50 over sedan, truck +$50–$75).
3. Suggest one service tier I'm missing based on what's already in my menu.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</si>
  <si>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</si>
  <si>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service you offer.</t>
  </si>
  <si>
    <t>Service Name</t>
  </si>
  <si>
    <t>Service Category</t>
  </si>
  <si>
    <t>Description</t>
  </si>
  <si>
    <t>Sedan / Coupe Price</t>
  </si>
  <si>
    <t>SUV / Crossover Price</t>
  </si>
  <si>
    <t>Truck / Full-Size SUV Price</t>
  </si>
  <si>
    <t>Duration – Sedan (hrs)</t>
  </si>
  <si>
    <t>Duration – SUV (hrs)</t>
  </si>
  <si>
    <t>Duration – Truck (hrs)</t>
  </si>
  <si>
    <t>Deposit Required</t>
  </si>
  <si>
    <t>Add-On Available (Y/N)</t>
  </si>
  <si>
    <t>Notes</t>
  </si>
  <si>
    <t>Express Exterior Wash</t>
  </si>
  <si>
    <t>Express</t>
  </si>
  <si>
    <t>Hand wash (2-bucket method), wheel and tire clean, glass wipe, tire dressing</t>
  </si>
  <si>
    <t>Y</t>
  </si>
  <si>
    <t>Add interior vacuum +$25</t>
  </si>
  <si>
    <t>Full Exterior Detail</t>
  </si>
  <si>
    <t>Exterior</t>
  </si>
  <si>
    <t>Hand wash, iron decon, clay bar, chemical strip, hand wax or sealant, glass, trim dressing, wheel detail</t>
  </si>
  <si>
    <t/>
  </si>
  <si>
    <t>Interior Detail</t>
  </si>
  <si>
    <t>Interior</t>
  </si>
  <si>
    <t>Vacuum all surfaces, hot water extraction (seats &amp; carpet), dashboard and panel clean, glass, odor treatment</t>
  </si>
  <si>
    <t>Pet hair removal +$40</t>
  </si>
  <si>
    <t>Full Detail – Interior &amp; Exterior</t>
  </si>
  <si>
    <t>Full Detail</t>
  </si>
  <si>
    <t>Complete exterior + interior detail as described above</t>
  </si>
  <si>
    <t>Most popular service</t>
  </si>
  <si>
    <t>1-Stage Paint Correction</t>
  </si>
  <si>
    <t>Paint Correction</t>
  </si>
  <si>
    <t>Paint decon, clay bar, 1-stage machine polish to remove light swirl marks and oxidation</t>
  </si>
  <si>
    <t>N</t>
  </si>
  <si>
    <t>Paint inspection required before booking</t>
  </si>
  <si>
    <t>2-Stage Paint Correction</t>
  </si>
  <si>
    <t>Paint decon, clay bar, 2-stage machine polish for moderate scratches and heavy swirling</t>
  </si>
  <si>
    <t>May add 1–2 hours depending on paint condition</t>
  </si>
  <si>
    <t>3-Year Ceramic Coating</t>
  </si>
  <si>
    <t>Ceramic</t>
  </si>
  <si>
    <t>Paint decon, 1-stage correction, 3-year ceramic coating application and cure</t>
  </si>
  <si>
    <t>Glass coating add-on $200</t>
  </si>
  <si>
    <t>5-Year Ceramic Coating</t>
  </si>
  <si>
    <t>Paint decon, 2-stage correction, 5-year ceramic coating, cure, and follow-up wipe-down</t>
  </si>
  <si>
    <t>Vehicle must be drop-off (2 days)</t>
  </si>
  <si>
    <t>Headlight Restoration</t>
  </si>
  <si>
    <t>Add-On</t>
  </si>
  <si>
    <t>Wet sand, polish, and UV seal both headlights</t>
  </si>
  <si>
    <t>Stand-alone or add-on to any exterior service</t>
  </si>
  <si>
    <t>Engine Bay Detail</t>
  </si>
  <si>
    <t>Degrease, rinse, dry, and dress engine bay</t>
  </si>
  <si>
    <t>Service Menu — Key Numbers</t>
  </si>
  <si>
    <t>TOTAL SERVICES</t>
  </si>
  <si>
    <t>AVG. SEDAN PRICE</t>
  </si>
  <si>
    <t>AVG. TRUCK PRICE</t>
  </si>
  <si>
    <t>HIGHEST-PRICED SERVICE</t>
  </si>
  <si>
    <t>LOWEST-PRICED SERVICE</t>
  </si>
  <si>
    <t>SERVICES REQUIRING DEPOSIT</t>
  </si>
  <si>
    <t>PREMIUM SERVICE</t>
  </si>
  <si>
    <t>by top-tier price</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</si>
  <si>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</si>
  <si>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</si>
  <si>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</si>
  <si>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</si>
  <si>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</si>
  <si>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price comparison: pick "Service Name" and "Sedan / Coupe Price" → bar chart.</t>
  </si>
  <si>
    <t>5. For pricing by category: select "Service Category" → PivotChart.</t>
  </si>
  <si>
    <t>Preview — Sedan Pricing by Service</t>
  </si>
  <si>
    <t>Sample data shown below. Replace with your real menu on Data Entry and this preview updates too.</t>
  </si>
  <si>
    <t>Service</t>
  </si>
  <si>
    <t>Sedan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</si>
</sst>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PriceList" displayName="PriceList" ref="A3:L13" totalsRowShown="1" headerRowCount="1">
  <autoFilter ref="A3:L13">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autoFilter>
  <tableColumns count="12">
    <tableColumn id="1" name="Service Name" totalsRowLabel="Total"/>
    <tableColumn id="2" name="Service Category" totalsRowFunction="none"/>
    <tableColumn id="3" name="Description" totalsRowFunction="none"/>
    <tableColumn id="4" name="Sedan / Coupe Price" totalsRowFunction="none"/>
    <tableColumn id="5" name="SUV / Crossover Price" totalsRowFunction="none"/>
    <tableColumn id="6" name="Truck / Full-Size SUV Price" totalsRowFunction="none"/>
    <tableColumn id="7" name="Duration – Sedan (hrs)" totalsRowFunction="none"/>
    <tableColumn id="8" name="Duration – SUV (hrs)" totalsRowFunction="none"/>
    <tableColumn id="9" name="Duration – Truck (hrs)" totalsRowFunction="none"/>
    <tableColumn id="10" name="Deposit Required" totalsRowFunction="none"/>
    <tableColumn id="11" name="Add-On Available (Y/N)" totalsRowFunction="none"/>
    <tableColumn id="12"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L13"/>
  <sheetFormatPr defaultRowHeight="15" outlineLevelRow="0" outlineLevelCol="0" x14ac:dyDescent="55"/>
  <cols>
    <col min="1" max="1" width="30" customWidth="1"/>
    <col min="2" max="2" width="16" customWidth="1"/>
    <col min="3" max="3" width="44" customWidth="1"/>
    <col min="4" max="5" width="14" customWidth="1"/>
    <col min="6" max="6" width="16" customWidth="1"/>
    <col min="7" max="11" width="12" customWidth="1"/>
    <col min="12" max="12" width="30" customWidth="1"/>
  </cols>
  <sheetData>
    <row r="1" ht="16" customHeight="1" spans="1:12" x14ac:dyDescent="0.25">
      <c r="A1" s="11" t="s">
        <v>16</v>
      </c>
      <c r="B1" s="11"/>
      <c r="C1" s="11"/>
      <c r="D1" s="11"/>
      <c r="E1" s="11"/>
      <c r="F1" s="11"/>
      <c r="G1" s="11"/>
      <c r="H1" s="11"/>
      <c r="I1" s="11"/>
      <c r="J1" s="11"/>
      <c r="K1" s="11"/>
      <c r="L1" s="11"/>
    </row>
    <row r="3" ht="30" customHeight="1" spans="1:12" x14ac:dyDescent="0.25">
      <c r="A3" s="14" t="s">
        <v>17</v>
      </c>
      <c r="B3" s="14" t="s">
        <v>18</v>
      </c>
      <c r="C3" s="14" t="s">
        <v>19</v>
      </c>
      <c r="D3" s="14" t="s">
        <v>20</v>
      </c>
      <c r="E3" s="14" t="s">
        <v>21</v>
      </c>
      <c r="F3" s="14" t="s">
        <v>22</v>
      </c>
      <c r="G3" s="14" t="s">
        <v>23</v>
      </c>
      <c r="H3" s="14" t="s">
        <v>24</v>
      </c>
      <c r="I3" s="14" t="s">
        <v>25</v>
      </c>
      <c r="J3" s="14" t="s">
        <v>26</v>
      </c>
      <c r="K3" s="14" t="s">
        <v>27</v>
      </c>
      <c r="L3" s="14" t="s">
        <v>28</v>
      </c>
    </row>
    <row r="4" spans="1:12" x14ac:dyDescent="0.25">
      <c r="A4" t="s">
        <v>29</v>
      </c>
      <c r="B4" t="s">
        <v>30</v>
      </c>
      <c r="C4" t="s">
        <v>31</v>
      </c>
      <c r="D4" s="15">
        <v>75</v>
      </c>
      <c r="E4" s="15">
        <v>85</v>
      </c>
      <c r="F4" s="15">
        <v>95</v>
      </c>
      <c r="G4">
        <v>1</v>
      </c>
      <c r="H4">
        <v>1.5</v>
      </c>
      <c r="I4">
        <v>1.5</v>
      </c>
      <c r="J4" s="15">
        <v>0</v>
      </c>
      <c r="K4" t="s">
        <v>32</v>
      </c>
      <c r="L4" t="s">
        <v>33</v>
      </c>
    </row>
    <row r="5" spans="1:12" x14ac:dyDescent="0.25">
      <c r="A5" t="s">
        <v>34</v>
      </c>
      <c r="B5" t="s">
        <v>35</v>
      </c>
      <c r="C5" t="s">
        <v>36</v>
      </c>
      <c r="D5" s="15">
        <v>175</v>
      </c>
      <c r="E5" s="15">
        <v>200</v>
      </c>
      <c r="F5" s="15">
        <v>225</v>
      </c>
      <c r="G5">
        <v>3</v>
      </c>
      <c r="H5">
        <v>4</v>
      </c>
      <c r="I5">
        <v>4.5</v>
      </c>
      <c r="J5" s="15">
        <v>50</v>
      </c>
      <c r="K5" t="s">
        <v>32</v>
      </c>
      <c r="L5" t="s">
        <v>37</v>
      </c>
    </row>
    <row r="6" spans="1:12" x14ac:dyDescent="0.25">
      <c r="A6" t="s">
        <v>38</v>
      </c>
      <c r="B6" t="s">
        <v>39</v>
      </c>
      <c r="C6" t="s">
        <v>40</v>
      </c>
      <c r="D6" s="15">
        <v>175</v>
      </c>
      <c r="E6" s="15">
        <v>200</v>
      </c>
      <c r="F6" s="15">
        <v>225</v>
      </c>
      <c r="G6">
        <v>3</v>
      </c>
      <c r="H6">
        <v>4</v>
      </c>
      <c r="I6">
        <v>4.5</v>
      </c>
      <c r="J6" s="15">
        <v>50</v>
      </c>
      <c r="K6" t="s">
        <v>32</v>
      </c>
      <c r="L6" t="s">
        <v>41</v>
      </c>
    </row>
    <row r="7" spans="1:12" x14ac:dyDescent="0.25">
      <c r="A7" t="s">
        <v>42</v>
      </c>
      <c r="B7" t="s">
        <v>43</v>
      </c>
      <c r="C7" t="s">
        <v>44</v>
      </c>
      <c r="D7" s="15">
        <v>299</v>
      </c>
      <c r="E7" s="15">
        <v>349</v>
      </c>
      <c r="F7" s="15">
        <v>399</v>
      </c>
      <c r="G7">
        <v>5</v>
      </c>
      <c r="H7">
        <v>6.5</v>
      </c>
      <c r="I7">
        <v>7</v>
      </c>
      <c r="J7" s="15">
        <v>75</v>
      </c>
      <c r="K7" t="s">
        <v>32</v>
      </c>
      <c r="L7" t="s">
        <v>45</v>
      </c>
    </row>
    <row r="8" spans="1:12" x14ac:dyDescent="0.25">
      <c r="A8" t="s">
        <v>46</v>
      </c>
      <c r="B8" t="s">
        <v>47</v>
      </c>
      <c r="C8" t="s">
        <v>48</v>
      </c>
      <c r="D8" s="15">
        <v>350</v>
      </c>
      <c r="E8" s="15">
        <v>400</v>
      </c>
      <c r="F8" s="15">
        <v>450</v>
      </c>
      <c r="G8">
        <v>5</v>
      </c>
      <c r="H8">
        <v>6</v>
      </c>
      <c r="I8">
        <v>7</v>
      </c>
      <c r="J8" s="15">
        <v>150</v>
      </c>
      <c r="K8" t="s">
        <v>49</v>
      </c>
      <c r="L8" t="s">
        <v>50</v>
      </c>
    </row>
    <row r="9" spans="1:12" x14ac:dyDescent="0.25">
      <c r="A9" t="s">
        <v>51</v>
      </c>
      <c r="B9" t="s">
        <v>47</v>
      </c>
      <c r="C9" t="s">
        <v>52</v>
      </c>
      <c r="D9" s="15">
        <v>550</v>
      </c>
      <c r="E9" s="15">
        <v>650</v>
      </c>
      <c r="F9" s="15">
        <v>750</v>
      </c>
      <c r="G9">
        <v>7</v>
      </c>
      <c r="H9">
        <v>9</v>
      </c>
      <c r="I9">
        <v>10</v>
      </c>
      <c r="J9" s="15">
        <v>200</v>
      </c>
      <c r="K9" t="s">
        <v>49</v>
      </c>
      <c r="L9" t="s">
        <v>53</v>
      </c>
    </row>
    <row r="10" spans="1:12" x14ac:dyDescent="0.25">
      <c r="A10" t="s">
        <v>54</v>
      </c>
      <c r="B10" t="s">
        <v>55</v>
      </c>
      <c r="C10" t="s">
        <v>56</v>
      </c>
      <c r="D10" s="15">
        <v>1200</v>
      </c>
      <c r="E10" s="15">
        <v>1400</v>
      </c>
      <c r="F10" s="15">
        <v>1600</v>
      </c>
      <c r="G10">
        <v>10</v>
      </c>
      <c r="H10">
        <v>12</v>
      </c>
      <c r="I10">
        <v>13</v>
      </c>
      <c r="J10" s="15">
        <v>400</v>
      </c>
      <c r="K10" t="s">
        <v>32</v>
      </c>
      <c r="L10" t="s">
        <v>57</v>
      </c>
    </row>
    <row r="11" spans="1:12" x14ac:dyDescent="0.25">
      <c r="A11" t="s">
        <v>58</v>
      </c>
      <c r="B11" t="s">
        <v>55</v>
      </c>
      <c r="C11" t="s">
        <v>59</v>
      </c>
      <c r="D11" s="15">
        <v>1800</v>
      </c>
      <c r="E11" s="15">
        <v>2100</v>
      </c>
      <c r="F11" s="15">
        <v>2400</v>
      </c>
      <c r="G11">
        <v>13</v>
      </c>
      <c r="H11">
        <v>15</v>
      </c>
      <c r="I11">
        <v>17</v>
      </c>
      <c r="J11" s="15">
        <v>500</v>
      </c>
      <c r="K11" t="s">
        <v>32</v>
      </c>
      <c r="L11" t="s">
        <v>60</v>
      </c>
    </row>
    <row r="12" spans="1:12" x14ac:dyDescent="0.25">
      <c r="A12" t="s">
        <v>61</v>
      </c>
      <c r="B12" t="s">
        <v>62</v>
      </c>
      <c r="C12" t="s">
        <v>63</v>
      </c>
      <c r="D12" s="15">
        <v>75</v>
      </c>
      <c r="E12" s="15">
        <v>75</v>
      </c>
      <c r="F12" s="15">
        <v>75</v>
      </c>
      <c r="G12">
        <v>1</v>
      </c>
      <c r="H12">
        <v>1</v>
      </c>
      <c r="I12">
        <v>1</v>
      </c>
      <c r="J12" s="15">
        <v>0</v>
      </c>
      <c r="K12" t="s">
        <v>49</v>
      </c>
      <c r="L12" t="s">
        <v>64</v>
      </c>
    </row>
    <row r="13" spans="1:12" x14ac:dyDescent="0.25">
      <c r="A13" t="s">
        <v>65</v>
      </c>
      <c r="B13" t="s">
        <v>62</v>
      </c>
      <c r="C13" t="s">
        <v>66</v>
      </c>
      <c r="D13" s="15">
        <v>75</v>
      </c>
      <c r="E13" s="15">
        <v>100</v>
      </c>
      <c r="F13" s="15">
        <v>100</v>
      </c>
      <c r="G13">
        <v>1</v>
      </c>
      <c r="H13">
        <v>1.5</v>
      </c>
      <c r="I13">
        <v>1.5</v>
      </c>
      <c r="J13" s="15">
        <v>0</v>
      </c>
      <c r="K13" t="s">
        <v>49</v>
      </c>
      <c r="L13" t="s">
        <v>37</v>
      </c>
    </row>
  </sheetData>
  <mergeCells count="1">
    <mergeCell ref="A1:L1"/>
  </mergeCells>
  <conditionalFormatting sqref="F4:F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67</v>
      </c>
      <c r="B2" s="16"/>
      <c r="C2" s="16"/>
      <c r="D2" s="16"/>
      <c r="E2" s="16"/>
      <c r="F2" s="16"/>
      <c r="G2" s="16"/>
    </row>
    <row r="5" spans="2:7" x14ac:dyDescent="0.25">
      <c r="B5" s="17" t="s">
        <v>68</v>
      </c>
      <c r="C5" s="17"/>
      <c r="D5" s="17" t="s">
        <v>69</v>
      </c>
      <c r="E5" s="17"/>
      <c r="F5" s="17" t="s">
        <v>70</v>
      </c>
      <c r="G5" s="17"/>
    </row>
    <row r="6" spans="2:7" x14ac:dyDescent="0.25">
      <c r="B6" s="18">
        <f>COUNTA(PriceList[Service Name])</f>
      </c>
      <c r="C6" s="18"/>
      <c r="D6" s="19">
        <f>AVERAGE(PriceList[Sedan / Coupe Price])</f>
      </c>
      <c r="E6" s="19"/>
      <c r="F6" s="19">
        <f>AVERAGE(PriceList[Truck / Full-Size SUV Price])</f>
      </c>
      <c r="G6" s="19"/>
    </row>
    <row r="7" spans="2:7" x14ac:dyDescent="0.25">
      <c r="B7" s="20"/>
      <c r="C7" s="21"/>
      <c r="D7" s="20"/>
      <c r="E7" s="21"/>
      <c r="F7" s="20"/>
      <c r="G7" s="21"/>
    </row>
    <row r="10" spans="2:7" x14ac:dyDescent="0.25">
      <c r="B10" s="17" t="s">
        <v>71</v>
      </c>
      <c r="C10" s="17"/>
      <c r="D10" s="17" t="s">
        <v>72</v>
      </c>
      <c r="E10" s="17"/>
      <c r="F10" s="17" t="s">
        <v>73</v>
      </c>
      <c r="G10" s="17"/>
    </row>
    <row r="11" spans="2:7" x14ac:dyDescent="0.25">
      <c r="B11" s="19">
        <f>MAX(PriceList[Truck / Full-Size SUV Price])</f>
      </c>
      <c r="C11" s="19"/>
      <c r="D11" s="19">
        <f>MIN(PriceList[Sedan / Coupe Price])</f>
      </c>
      <c r="E11" s="19"/>
      <c r="F11" s="18">
        <f>COUNTIF(PriceList[Deposit Required],"&gt;0")</f>
      </c>
      <c r="G11" s="18"/>
    </row>
    <row r="12" spans="2:7" x14ac:dyDescent="0.25">
      <c r="B12" s="20"/>
      <c r="C12" s="21"/>
      <c r="D12" s="20"/>
      <c r="E12" s="21"/>
      <c r="F12" s="20"/>
      <c r="G12" s="21"/>
    </row>
    <row r="15" spans="2:3" x14ac:dyDescent="0.25">
      <c r="B15" s="17" t="s">
        <v>74</v>
      </c>
      <c r="C15" s="17"/>
    </row>
    <row r="16" spans="2:3" x14ac:dyDescent="0.25">
      <c r="B16" s="18">
        <f>INDEX(PriceList[Service Name],MATCH(MAX(PriceList[Truck / Full-Size SUV Price]),PriceList[Truck / Full-Size SUV Price],0))</f>
      </c>
      <c r="C16" s="18"/>
    </row>
    <row r="17" spans="2:3" x14ac:dyDescent="0.25">
      <c r="B17" s="22" t="s">
        <v>75</v>
      </c>
      <c r="C17" s="22"/>
    </row>
    <row r="19" spans="1:7" x14ac:dyDescent="0.25">
      <c r="A19" s="23" t="s">
        <v>76</v>
      </c>
      <c r="B19" s="23"/>
      <c r="C19" s="23"/>
      <c r="D19" s="23"/>
      <c r="E19" s="23"/>
      <c r="F19" s="23"/>
      <c r="G19" s="23"/>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20"/>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77</v>
      </c>
      <c r="B2" s="16"/>
      <c r="C2" s="16"/>
      <c r="D2" s="16"/>
    </row>
    <row r="4" ht="18" customHeight="1" spans="1:4" x14ac:dyDescent="0.25">
      <c r="A4" s="5" t="s">
        <v>78</v>
      </c>
      <c r="B4" s="5"/>
      <c r="C4" s="5"/>
      <c r="D4" s="5"/>
    </row>
    <row r="5" ht="18" customHeight="1" spans="1:4" x14ac:dyDescent="0.25">
      <c r="A5" s="5" t="s">
        <v>79</v>
      </c>
      <c r="B5" s="5"/>
      <c r="C5" s="5"/>
      <c r="D5" s="5"/>
    </row>
    <row r="6" ht="18" customHeight="1" spans="1:4" x14ac:dyDescent="0.25">
      <c r="A6" s="5" t="s">
        <v>80</v>
      </c>
      <c r="B6" s="5"/>
      <c r="C6" s="5"/>
      <c r="D6" s="5"/>
    </row>
    <row r="7" ht="18" customHeight="1" spans="1:4" x14ac:dyDescent="0.25">
      <c r="A7" s="5" t="s">
        <v>81</v>
      </c>
      <c r="B7" s="5"/>
      <c r="C7" s="5"/>
      <c r="D7" s="5"/>
    </row>
    <row r="8" ht="18" customHeight="1" spans="1:4" x14ac:dyDescent="0.25">
      <c r="A8" s="5" t="s">
        <v>82</v>
      </c>
      <c r="B8" s="5"/>
      <c r="C8" s="5"/>
      <c r="D8" s="5"/>
    </row>
    <row r="11" spans="1:1" x14ac:dyDescent="0.25">
      <c r="A11" s="6" t="s">
        <v>83</v>
      </c>
    </row>
    <row r="12" spans="1:4" x14ac:dyDescent="0.25">
      <c r="A12" s="23" t="s">
        <v>84</v>
      </c>
      <c r="B12" s="23"/>
      <c r="C12" s="23"/>
      <c r="D12" s="23"/>
    </row>
    <row r="14" spans="2:3" x14ac:dyDescent="0.25">
      <c r="B14" s="14" t="s">
        <v>85</v>
      </c>
      <c r="C14" s="14" t="s">
        <v>86</v>
      </c>
    </row>
    <row r="15" spans="2:3" x14ac:dyDescent="0.25">
      <c r="B15">
        <f>'Data Entry'!A4</f>
      </c>
      <c r="C15" s="15">
        <f>'Data Entry'!D4</f>
      </c>
    </row>
    <row r="16" spans="2:3" x14ac:dyDescent="0.25">
      <c r="B16">
        <f>'Data Entry'!A5</f>
      </c>
      <c r="C16" s="15">
        <f>'Data Entry'!D5</f>
      </c>
    </row>
    <row r="17" spans="2:3" x14ac:dyDescent="0.25">
      <c r="B17">
        <f>'Data Entry'!A6</f>
      </c>
      <c r="C17" s="15">
        <f>'Data Entry'!D6</f>
      </c>
    </row>
    <row r="18" spans="2:3" x14ac:dyDescent="0.25">
      <c r="B18">
        <f>'Data Entry'!A7</f>
      </c>
      <c r="C18" s="15">
        <f>'Data Entry'!D7</f>
      </c>
    </row>
    <row r="19" spans="2:3" x14ac:dyDescent="0.25">
      <c r="B19">
        <f>'Data Entry'!A8</f>
      </c>
      <c r="C19" s="15">
        <f>'Data Entry'!D8</f>
      </c>
    </row>
    <row r="20" spans="2:3" x14ac:dyDescent="0.25">
      <c r="B20">
        <f>'Data Entry'!A9</f>
      </c>
      <c r="C20" s="15">
        <f>'Data Entry'!D9</f>
      </c>
    </row>
  </sheetData>
  <mergeCells count="7">
    <mergeCell ref="A2:D2"/>
    <mergeCell ref="A4:D4"/>
    <mergeCell ref="A5:D5"/>
    <mergeCell ref="A6:D6"/>
    <mergeCell ref="A7:D7"/>
    <mergeCell ref="A8:D8"/>
    <mergeCell ref="A12:D12"/>
  </mergeCells>
  <conditionalFormatting sqref="C15:C2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2026-07-09T18:36:55Z</dcterms:created>
  <dcterms:modified xsi:type="dcterms:W3CDTF">2026-07-09T18:36:55Z</dcterms:modified>
</cp:coreProperties>
</file>