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<sst xmlns="http://schemas.openxmlformats.org/spreadsheetml/2006/main" count="90" uniqueCount="84">
  <si>
    <t>DetailFlowPro</t>
  </si>
  <si>
    <t>Booking · CRM · Payments · SMS reminders — built for auto detailers</t>
  </si>
  <si>
    <t>Detailing Supply Inventory Sheet</t>
  </si>
  <si>
    <t>Track what you have in stock and when to reorder. "Needs Reorder" is a live formula — it flags automatically when stock drops to your reorder point.</t>
  </si>
  <si>
    <t>How to use this file</t>
  </si>
  <si>
    <t>1. Update Current Stock after every job or at the end of each day.</t>
  </si>
  <si>
    <t>2. Set Reorder Point = (daily usage × supplier lead time) + a safety margin.</t>
  </si>
  <si>
    <t>3. "Needs Reorder" flips to Y automatically — no manual tracking needed.</t>
  </si>
  <si>
    <t>4. Check "KPI Summary" for total inventory value and how many items need ordering right now.</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</si>
  <si>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</si>
  <si>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</si>
  <si>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</si>
  <si>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</si>
  <si>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</si>
  <si>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Supply Inventory Sheet. Help me:
1. Replace the 5 sample rows on "Data Entry" with my real inventory.
2. List every product where "Needs Reorder" shows Y so I know what to order this week.
3. Estimate my total inventory value based on Current Stock × Cost Per Unit.
Keep the column structure exactly as-is — the "Needs Reorder" column is a live formula, don't overwrite it with typed text.</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</si>
  <si>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</si>
  <si>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One row per product. "Needs Reorder" calculates automatically — don't type into that column.</t>
  </si>
  <si>
    <t>Product Name</t>
  </si>
  <si>
    <t>Brand</t>
  </si>
  <si>
    <t>Category</t>
  </si>
  <si>
    <t>Unit of Measure</t>
  </si>
  <si>
    <t>Current Stock</t>
  </si>
  <si>
    <t>Reorder Point</t>
  </si>
  <si>
    <t>Needs Reorder (Y/N)</t>
  </si>
  <si>
    <t>Cost Per Unit</t>
  </si>
  <si>
    <t>Primary Supplier</t>
  </si>
  <si>
    <t>Supplier Website</t>
  </si>
  <si>
    <t>Last Ordered Date</t>
  </si>
  <si>
    <t>Last Ordered Quantity</t>
  </si>
  <si>
    <t>Notes</t>
  </si>
  <si>
    <t>Iron &amp; Fallout Remover</t>
  </si>
  <si>
    <t>Chemical Guys</t>
  </si>
  <si>
    <t>Decontamination</t>
  </si>
  <si>
    <t>Gallon</t>
  </si>
  <si>
    <t>chemicalguys.com</t>
  </si>
  <si>
    <t>2026-06-15</t>
  </si>
  <si>
    <t>Dilute 4:1 for regular use</t>
  </si>
  <si>
    <t>Two-Bucket Shampoo</t>
  </si>
  <si>
    <t>Gyeon</t>
  </si>
  <si>
    <t>Wash</t>
  </si>
  <si>
    <t>Liter</t>
  </si>
  <si>
    <t>DetailKing</t>
  </si>
  <si>
    <t>detailking.com</t>
  </si>
  <si>
    <t/>
  </si>
  <si>
    <t>Microfiber Towels (16x16)</t>
  </si>
  <si>
    <t>The Rag Company</t>
  </si>
  <si>
    <t>Towels</t>
  </si>
  <si>
    <t>Pack of 25</t>
  </si>
  <si>
    <t>theragcompany.com</t>
  </si>
  <si>
    <t>2026-05-20</t>
  </si>
  <si>
    <t>Paint Sealant</t>
  </si>
  <si>
    <t>Meguiars</t>
  </si>
  <si>
    <t>Protection</t>
  </si>
  <si>
    <t>Bottle (473ml)</t>
  </si>
  <si>
    <t>AutoZone</t>
  </si>
  <si>
    <t>autozone.com</t>
  </si>
  <si>
    <t>2026-06-01</t>
  </si>
  <si>
    <t>Ceramic Coating – 50ml Kit</t>
  </si>
  <si>
    <t>Gyeon Quartz</t>
  </si>
  <si>
    <t>Ceramic</t>
  </si>
  <si>
    <t>Kit</t>
  </si>
  <si>
    <t>Gyeon US</t>
  </si>
  <si>
    <t>gyeonquartz.us</t>
  </si>
  <si>
    <t>2026-06-20</t>
  </si>
  <si>
    <t>Store at 65–75°F</t>
  </si>
  <si>
    <t>Inventory — Key Numbers</t>
  </si>
  <si>
    <t>PRODUCTS TRACKED</t>
  </si>
  <si>
    <t>TOTAL INVENTORY VALUE</t>
  </si>
  <si>
    <t>AVG. COST PER UNIT</t>
  </si>
  <si>
    <t>ITEMS NEEDING REORDER</t>
  </si>
  <si>
    <t>% NEEDING REORDER</t>
  </si>
  <si>
    <t>TOTAL UNITS IN STOCK</t>
  </si>
  <si>
    <t>MOST VALUABLE PRODUCT</t>
  </si>
  <si>
    <t>by cost per unit</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</si>
  <si>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</si>
  <si>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</si>
  <si>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</si>
  <si>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</si>
  <si>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</si>
  <si>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value by category: pick "Category" and "Cost Per Unit" → pivot chart.</t>
  </si>
  <si>
    <t>5. For stock levels: pick "Product Name" and "Current Stock" → bar chart.</t>
  </si>
  <si>
    <t>Preview — Current Stock by Product</t>
  </si>
  <si>
    <t>Sample data shown below. Replace with your real inventory on Data Entry and this preview updates too.</t>
  </si>
  <si>
    <t>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</si>
</sst>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
    <numFmt numFmtId="166"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7">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166"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xf numFmtId="166" fontId="0" fillId="0" borderId="0" xfId="0" applyNumberFormat="1"/>
  </cellXfs>
  <cellStyles count="1">
    <cellStyle name="Normal" xfId="0" builtinId="0"/>
  </cellStyles>
  <dxfs count="1">
    <dxf>
      <font>
        <b/>
        <color rgb="FF991B1B"/>
      </font>
      <fill>
        <patternFill patternType="solid">
          <bgColor rgb="FFFECAC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InventoryLog" displayName="InventoryLog" ref="A3:M8" totalsRowShown="1" headerRowCount="1">
  <autoFilter ref="A3:M8">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autoFilter>
  <tableColumns count="13">
    <tableColumn id="1" name="Product Name" totalsRowLabel="Total"/>
    <tableColumn id="2" name="Brand" totalsRowFunction="none"/>
    <tableColumn id="3" name="Category" totalsRowFunction="none"/>
    <tableColumn id="4" name="Unit of Measure" totalsRowFunction="none"/>
    <tableColumn id="5" name="Current Stock" totalsRowFunction="none"/>
    <tableColumn id="6" name="Reorder Point" totalsRowFunction="none"/>
    <tableColumn id="7" name="Needs Reorder (Y/N)" totalsRowFunction="none"/>
    <tableColumn id="8" name="Cost Per Unit" totalsRowFunction="none"/>
    <tableColumn id="9" name="Primary Supplier" totalsRowFunction="none"/>
    <tableColumn id="10" name="Supplier Website" totalsRowFunction="none"/>
    <tableColumn id="11" name="Last Ordered Date" totalsRowFunction="none"/>
    <tableColumn id="12" name="Last Ordered Quantity" totalsRowFunction="none"/>
    <tableColumn id="13"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M8"/>
  <sheetFormatPr defaultRowHeight="15" outlineLevelRow="0" outlineLevelCol="0" x14ac:dyDescent="55"/>
  <cols>
    <col min="1" max="1" width="26" customWidth="1"/>
    <col min="2" max="3" width="16" customWidth="1"/>
    <col min="4" max="4" width="14" customWidth="1"/>
    <col min="5" max="6" width="12" customWidth="1"/>
    <col min="7" max="7" width="14" customWidth="1"/>
    <col min="8" max="8" width="11" customWidth="1"/>
    <col min="9" max="10" width="18" customWidth="1"/>
    <col min="11" max="12" width="14" customWidth="1"/>
    <col min="13" max="13" width="24" customWidth="1"/>
  </cols>
  <sheetData>
    <row r="1" ht="16" customHeight="1" spans="1:13" x14ac:dyDescent="0.25">
      <c r="A1" s="11" t="s">
        <v>16</v>
      </c>
      <c r="B1" s="11"/>
      <c r="C1" s="11"/>
      <c r="D1" s="11"/>
      <c r="E1" s="11"/>
      <c r="F1" s="11"/>
      <c r="G1" s="11"/>
      <c r="H1" s="11"/>
      <c r="I1" s="11"/>
      <c r="J1" s="11"/>
      <c r="K1" s="11"/>
      <c r="L1" s="11"/>
      <c r="M1" s="11"/>
    </row>
    <row r="3" ht="30" customHeight="1" spans="1:13" x14ac:dyDescent="0.25">
      <c r="A3" s="14" t="s">
        <v>17</v>
      </c>
      <c r="B3" s="14" t="s">
        <v>18</v>
      </c>
      <c r="C3" s="14" t="s">
        <v>19</v>
      </c>
      <c r="D3" s="14" t="s">
        <v>20</v>
      </c>
      <c r="E3" s="14" t="s">
        <v>21</v>
      </c>
      <c r="F3" s="14" t="s">
        <v>22</v>
      </c>
      <c r="G3" s="14" t="s">
        <v>23</v>
      </c>
      <c r="H3" s="14" t="s">
        <v>24</v>
      </c>
      <c r="I3" s="14" t="s">
        <v>25</v>
      </c>
      <c r="J3" s="14" t="s">
        <v>26</v>
      </c>
      <c r="K3" s="14" t="s">
        <v>27</v>
      </c>
      <c r="L3" s="14" t="s">
        <v>28</v>
      </c>
      <c r="M3" s="14" t="s">
        <v>29</v>
      </c>
    </row>
    <row r="4" spans="1:13" x14ac:dyDescent="0.25">
      <c r="A4" t="s">
        <v>30</v>
      </c>
      <c r="B4" t="s">
        <v>31</v>
      </c>
      <c r="C4" t="s">
        <v>32</v>
      </c>
      <c r="D4" t="s">
        <v>33</v>
      </c>
      <c r="E4">
        <v>0.75</v>
      </c>
      <c r="F4">
        <v>0.5</v>
      </c>
      <c r="G4">
        <f>IF([@[Current Stock]]&lt;=[@[Reorder Point]],"Y","N")</f>
      </c>
      <c r="H4" s="15">
        <v>28.99</v>
      </c>
      <c r="I4" t="s">
        <v>31</v>
      </c>
      <c r="J4" t="s">
        <v>34</v>
      </c>
      <c r="K4" t="s">
        <v>35</v>
      </c>
      <c r="L4">
        <v>2</v>
      </c>
      <c r="M4" t="s">
        <v>36</v>
      </c>
    </row>
    <row r="5" spans="1:13" x14ac:dyDescent="0.25">
      <c r="A5" t="s">
        <v>37</v>
      </c>
      <c r="B5" t="s">
        <v>38</v>
      </c>
      <c r="C5" t="s">
        <v>39</v>
      </c>
      <c r="D5" t="s">
        <v>40</v>
      </c>
      <c r="E5">
        <v>1.5</v>
      </c>
      <c r="F5">
        <v>1</v>
      </c>
      <c r="G5">
        <f>IF([@[Current Stock]]&lt;=[@[Reorder Point]],"Y","N")</f>
      </c>
      <c r="H5" s="15">
        <v>18.5</v>
      </c>
      <c r="I5" t="s">
        <v>41</v>
      </c>
      <c r="J5" t="s">
        <v>42</v>
      </c>
      <c r="K5" t="s">
        <v>35</v>
      </c>
      <c r="L5">
        <v>4</v>
      </c>
      <c r="M5" t="s">
        <v>43</v>
      </c>
    </row>
    <row r="6" spans="1:13" x14ac:dyDescent="0.25">
      <c r="A6" t="s">
        <v>44</v>
      </c>
      <c r="B6" t="s">
        <v>45</v>
      </c>
      <c r="C6" t="s">
        <v>46</v>
      </c>
      <c r="D6" t="s">
        <v>47</v>
      </c>
      <c r="E6">
        <v>1</v>
      </c>
      <c r="F6">
        <v>1</v>
      </c>
      <c r="G6">
        <f>IF([@[Current Stock]]&lt;=[@[Reorder Point]],"Y","N")</f>
      </c>
      <c r="H6" s="15">
        <v>24.99</v>
      </c>
      <c r="I6" t="s">
        <v>45</v>
      </c>
      <c r="J6" t="s">
        <v>48</v>
      </c>
      <c r="K6" t="s">
        <v>49</v>
      </c>
      <c r="L6">
        <v>3</v>
      </c>
      <c r="M6" t="s">
        <v>43</v>
      </c>
    </row>
    <row r="7" spans="1:13" x14ac:dyDescent="0.25">
      <c r="A7" t="s">
        <v>50</v>
      </c>
      <c r="B7" t="s">
        <v>51</v>
      </c>
      <c r="C7" t="s">
        <v>52</v>
      </c>
      <c r="D7" t="s">
        <v>53</v>
      </c>
      <c r="E7">
        <v>2</v>
      </c>
      <c r="F7">
        <v>1</v>
      </c>
      <c r="G7">
        <f>IF([@[Current Stock]]&lt;=[@[Reorder Point]],"Y","N")</f>
      </c>
      <c r="H7" s="15">
        <v>19.99</v>
      </c>
      <c r="I7" t="s">
        <v>54</v>
      </c>
      <c r="J7" t="s">
        <v>55</v>
      </c>
      <c r="K7" t="s">
        <v>56</v>
      </c>
      <c r="L7">
        <v>4</v>
      </c>
      <c r="M7" t="s">
        <v>43</v>
      </c>
    </row>
    <row r="8" spans="1:13" x14ac:dyDescent="0.25">
      <c r="A8" t="s">
        <v>57</v>
      </c>
      <c r="B8" t="s">
        <v>58</v>
      </c>
      <c r="C8" t="s">
        <v>59</v>
      </c>
      <c r="D8" t="s">
        <v>60</v>
      </c>
      <c r="E8">
        <v>3</v>
      </c>
      <c r="F8">
        <v>2</v>
      </c>
      <c r="G8">
        <f>IF([@[Current Stock]]&lt;=[@[Reorder Point]],"Y","N")</f>
      </c>
      <c r="H8" s="15">
        <v>89</v>
      </c>
      <c r="I8" t="s">
        <v>61</v>
      </c>
      <c r="J8" t="s">
        <v>62</v>
      </c>
      <c r="K8" t="s">
        <v>63</v>
      </c>
      <c r="L8">
        <v>5</v>
      </c>
      <c r="M8" t="s">
        <v>64</v>
      </c>
    </row>
  </sheetData>
  <mergeCells count="1">
    <mergeCell ref="A1:M1"/>
  </mergeCells>
  <conditionalFormatting sqref="G4:G1000">
    <cfRule type="cellIs" dxfId="0" priority="1" operator="equal">
      <formula>"Y"</formula>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65</v>
      </c>
      <c r="B2" s="16"/>
      <c r="C2" s="16"/>
      <c r="D2" s="16"/>
      <c r="E2" s="16"/>
      <c r="F2" s="16"/>
      <c r="G2" s="16"/>
    </row>
    <row r="5" spans="2:7" x14ac:dyDescent="0.25">
      <c r="B5" s="17" t="s">
        <v>66</v>
      </c>
      <c r="C5" s="17"/>
      <c r="D5" s="17" t="s">
        <v>67</v>
      </c>
      <c r="E5" s="17"/>
      <c r="F5" s="17" t="s">
        <v>68</v>
      </c>
      <c r="G5" s="17"/>
    </row>
    <row r="6" spans="2:7" x14ac:dyDescent="0.25">
      <c r="B6" s="18">
        <f>COUNTA(InventoryLog[Product Name])</f>
      </c>
      <c r="C6" s="18"/>
      <c r="D6" s="19">
        <f>SUMPRODUCT(InventoryLog[Current Stock],InventoryLog[Cost Per Unit])</f>
      </c>
      <c r="E6" s="19"/>
      <c r="F6" s="19">
        <f>AVERAGE(InventoryLog[Cost Per Unit])</f>
      </c>
      <c r="G6" s="19"/>
    </row>
    <row r="7" spans="2:7" x14ac:dyDescent="0.25">
      <c r="B7" s="20"/>
      <c r="C7" s="21"/>
      <c r="D7" s="20"/>
      <c r="E7" s="21"/>
      <c r="F7" s="20"/>
      <c r="G7" s="21"/>
    </row>
    <row r="10" spans="2:7" x14ac:dyDescent="0.25">
      <c r="B10" s="17" t="s">
        <v>69</v>
      </c>
      <c r="C10" s="17"/>
      <c r="D10" s="17" t="s">
        <v>70</v>
      </c>
      <c r="E10" s="17"/>
      <c r="F10" s="17" t="s">
        <v>71</v>
      </c>
      <c r="G10" s="17"/>
    </row>
    <row r="11" spans="2:7" x14ac:dyDescent="0.25">
      <c r="B11" s="18">
        <f>COUNTIF(InventoryLog[Needs Reorder (Y/N)],"Y")</f>
      </c>
      <c r="C11" s="18"/>
      <c r="D11" s="22">
        <f>COUNTIF(InventoryLog[Needs Reorder (Y/N)],"Y")/COUNTA(InventoryLog[Product Name])</f>
      </c>
      <c r="E11" s="22"/>
      <c r="F11" s="23">
        <f>SUM(InventoryLog[Current Stock])</f>
      </c>
      <c r="G11" s="23"/>
    </row>
    <row r="12" spans="2:7" x14ac:dyDescent="0.25">
      <c r="B12" s="20"/>
      <c r="C12" s="21"/>
      <c r="D12" s="20"/>
      <c r="E12" s="21"/>
      <c r="F12" s="20"/>
      <c r="G12" s="21"/>
    </row>
    <row r="15" spans="2:3" x14ac:dyDescent="0.25">
      <c r="B15" s="17" t="s">
        <v>72</v>
      </c>
      <c r="C15" s="17"/>
    </row>
    <row r="16" spans="2:3" x14ac:dyDescent="0.25">
      <c r="B16" s="18">
        <f>INDEX(InventoryLog[Product Name],MATCH(MAX(InventoryLog[Cost Per Unit]),InventoryLog[Cost Per Unit],0))</f>
      </c>
      <c r="C16" s="18"/>
    </row>
    <row r="17" spans="2:3" x14ac:dyDescent="0.25">
      <c r="B17" s="24" t="s">
        <v>73</v>
      </c>
      <c r="C17" s="24"/>
    </row>
    <row r="19" spans="1:7" x14ac:dyDescent="0.25">
      <c r="A19" s="25" t="s">
        <v>74</v>
      </c>
      <c r="B19" s="25"/>
      <c r="C19" s="25"/>
      <c r="D19" s="25"/>
      <c r="E19" s="25"/>
      <c r="F19" s="25"/>
      <c r="G19" s="25"/>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9"/>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75</v>
      </c>
      <c r="B2" s="16"/>
      <c r="C2" s="16"/>
      <c r="D2" s="16"/>
    </row>
    <row r="4" ht="18" customHeight="1" spans="1:4" x14ac:dyDescent="0.25">
      <c r="A4" s="5" t="s">
        <v>76</v>
      </c>
      <c r="B4" s="5"/>
      <c r="C4" s="5"/>
      <c r="D4" s="5"/>
    </row>
    <row r="5" ht="18" customHeight="1" spans="1:4" x14ac:dyDescent="0.25">
      <c r="A5" s="5" t="s">
        <v>77</v>
      </c>
      <c r="B5" s="5"/>
      <c r="C5" s="5"/>
      <c r="D5" s="5"/>
    </row>
    <row r="6" ht="18" customHeight="1" spans="1:4" x14ac:dyDescent="0.25">
      <c r="A6" s="5" t="s">
        <v>78</v>
      </c>
      <c r="B6" s="5"/>
      <c r="C6" s="5"/>
      <c r="D6" s="5"/>
    </row>
    <row r="7" ht="18" customHeight="1" spans="1:4" x14ac:dyDescent="0.25">
      <c r="A7" s="5" t="s">
        <v>79</v>
      </c>
      <c r="B7" s="5"/>
      <c r="C7" s="5"/>
      <c r="D7" s="5"/>
    </row>
    <row r="8" ht="18" customHeight="1" spans="1:4" x14ac:dyDescent="0.25">
      <c r="A8" s="5" t="s">
        <v>80</v>
      </c>
      <c r="B8" s="5"/>
      <c r="C8" s="5"/>
      <c r="D8" s="5"/>
    </row>
    <row r="11" spans="1:1" x14ac:dyDescent="0.25">
      <c r="A11" s="6" t="s">
        <v>81</v>
      </c>
    </row>
    <row r="12" spans="1:4" x14ac:dyDescent="0.25">
      <c r="A12" s="25" t="s">
        <v>82</v>
      </c>
      <c r="B12" s="25"/>
      <c r="C12" s="25"/>
      <c r="D12" s="25"/>
    </row>
    <row r="14" spans="2:3" x14ac:dyDescent="0.25">
      <c r="B14" s="14" t="s">
        <v>83</v>
      </c>
      <c r="C14" s="14" t="s">
        <v>21</v>
      </c>
    </row>
    <row r="15" spans="2:3" x14ac:dyDescent="0.25">
      <c r="B15">
        <f>'Data Entry'!A4</f>
      </c>
      <c r="C15" s="26">
        <f>'Data Entry'!E4</f>
      </c>
    </row>
    <row r="16" spans="2:3" x14ac:dyDescent="0.25">
      <c r="B16">
        <f>'Data Entry'!A5</f>
      </c>
      <c r="C16" s="26">
        <f>'Data Entry'!E5</f>
      </c>
    </row>
    <row r="17" spans="2:3" x14ac:dyDescent="0.25">
      <c r="B17">
        <f>'Data Entry'!A6</f>
      </c>
      <c r="C17" s="26">
        <f>'Data Entry'!E6</f>
      </c>
    </row>
    <row r="18" spans="2:3" x14ac:dyDescent="0.25">
      <c r="B18">
        <f>'Data Entry'!A7</f>
      </c>
      <c r="C18" s="26">
        <f>'Data Entry'!E7</f>
      </c>
    </row>
    <row r="19" spans="2:3" x14ac:dyDescent="0.25">
      <c r="B19">
        <f>'Data Entry'!A8</f>
      </c>
      <c r="C19" s="26">
        <f>'Data Entry'!E8</f>
      </c>
    </row>
  </sheetData>
  <mergeCells count="7">
    <mergeCell ref="A2:D2"/>
    <mergeCell ref="A4:D4"/>
    <mergeCell ref="A5:D5"/>
    <mergeCell ref="A6:D6"/>
    <mergeCell ref="A7:D7"/>
    <mergeCell ref="A8:D8"/>
    <mergeCell ref="A12:D12"/>
  </mergeCells>
  <conditionalFormatting sqref="C15:C19">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2026-07-09T18:26:54Z</dcterms:created>
  <dcterms:modified xsi:type="dcterms:W3CDTF">2026-07-09T18:26:54Z</dcterms:modified>
</cp:coreProperties>
</file>