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Business Plan" state="visible" r:id="rId5"/>
    <sheet sheetId="3" name="Progress Summary" state="visible" r:id="rId6"/>
  </sheets>
  <calcPr calcId="171027"/>
</workbook>
</file>

<file path=xl/sharedStrings.xml><?xml version="1.0" encoding="utf-8"?>
<sst xmlns="http://schemas.openxmlformats.org/spreadsheetml/2006/main" count="147" uniqueCount="107">
  <si>
    <t>DetailFlowPro</t>
  </si>
  <si>
    <t>Booking · CRM · Payments · SMS reminders — built for auto detailers</t>
  </si>
  <si>
    <t>Mobile Detailing Business Plan</t>
  </si>
  <si>
    <t>A working 1-year plan: startup costs, revenue projections, operating expenses, and break-even analysis. Not a substitute for a formal plan if seeking financing.</t>
  </si>
  <si>
    <t>How to use this file</t>
  </si>
  <si>
    <t>1. Replace the estimated amounts with your actual quotes — every market and state is different.</t>
  </si>
  <si>
    <t>2. Fill in "Actual Amount" / "Actual Revenue" as you go, and compare to plan on the "Progress Summary" tab.</t>
  </si>
  <si>
    <t>3. If seeking a small business loan, banks want realistic projections and a break-even analysis — this covers the financial section.</t>
  </si>
  <si>
    <t>4. Consult a SCORE mentor (free, SBA-affiliated) if you need help building a loan-ready plan.</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</si>
  <si>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</si>
  <si>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</si>
  <si>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</si>
  <si>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</si>
  <si>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</si>
  <si>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I'm starting a mobile detailing business and use this Business Plan. Help me:
1. Replace the estimated amounts with real quotes I've gotten for equipment, insurance, and software.
2. As I complete each month, fill in "Actual Revenue" on the Revenue Projection table and tell me if I'm ahead or behind plan.
3. Recalculate my break-even jobs-per-month if I update the average revenue per job.
Keep the table structure exactly as-is.</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</si>
  <si>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</si>
  <si>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1. Startup Costs</t>
  </si>
  <si>
    <t>Item</t>
  </si>
  <si>
    <t>Type</t>
  </si>
  <si>
    <t>Estimated Amount</t>
  </si>
  <si>
    <t>Actual Amount</t>
  </si>
  <si>
    <t>Notes</t>
  </si>
  <si>
    <t>LLC Formation / Business Registration</t>
  </si>
  <si>
    <t>One-Time</t>
  </si>
  <si>
    <t/>
  </si>
  <si>
    <t>Varies by state – check your state Secretary of State website</t>
  </si>
  <si>
    <t>EIN Registration (IRS)</t>
  </si>
  <si>
    <t>Free at irs.gov/ein</t>
  </si>
  <si>
    <t>Business Bank Account</t>
  </si>
  <si>
    <t>Most free with minimum balance</t>
  </si>
  <si>
    <t>General Liability Insurance (1st year)</t>
  </si>
  <si>
    <t>One-Time / Annual</t>
  </si>
  <si>
    <t>Get 2+ quotes; Next Insurance, Simply Business, Progressive</t>
  </si>
  <si>
    <t>Commercial Auto Policy (1st year)</t>
  </si>
  <si>
    <t>Check with your personal auto insurer first for bundle options</t>
  </si>
  <si>
    <t>Pressure Washer</t>
  </si>
  <si>
    <t>Karcher K5 or similar – reliable for mobile use</t>
  </si>
  <si>
    <t>Wet/Dry Extractor</t>
  </si>
  <si>
    <t>Mytee Lite 8070 or Bissell Big Green</t>
  </si>
  <si>
    <t>Dual-Action Polisher</t>
  </si>
  <si>
    <t>Rupes Nano iBrid or similar; required for paint correction</t>
  </si>
  <si>
    <t>Chemicals Starter Kit</t>
  </si>
  <si>
    <t>Chemical Guys, Gyeon, or Koch Chemie starter packs</t>
  </si>
  <si>
    <t>Microfiber Towels (100+ pack)</t>
  </si>
  <si>
    <t>The Rag Company; buy more than you think you need</t>
  </si>
  <si>
    <t>Water Tank + Pump + Generator</t>
  </si>
  <si>
    <t>Required for locations without hose access</t>
  </si>
  <si>
    <t>Van/Trailer Down Payment</t>
  </si>
  <si>
    <t>Used cargo van typical range $8k–$18k; budget accordingly</t>
  </si>
  <si>
    <t>Shelving and Van Build-Out</t>
  </si>
  <si>
    <t>Uline shelving works well; custom build-outs $1k–$3k</t>
  </si>
  <si>
    <t>Business Cards + QR Code Stickers</t>
  </si>
  <si>
    <t>Vistaprint; QR links to your DetailFlowPro booking page</t>
  </si>
  <si>
    <t>DetailFlowPro Subscription (1st month)</t>
  </si>
  <si>
    <t>Monthly</t>
  </si>
  <si>
    <t>14-day free trial at detailflowpro.com/detailer/signup</t>
  </si>
  <si>
    <t>2. Monthly Revenue Projection (Year 1)</t>
  </si>
  <si>
    <t>Month</t>
  </si>
  <si>
    <t>Projected Revenue</t>
  </si>
  <si>
    <t>Actual Revenue</t>
  </si>
  <si>
    <t>Month 1 – Ramp Up</t>
  </si>
  <si>
    <t>8–10 jobs @ avg $180–$200 per job; mostly friends and referrals</t>
  </si>
  <si>
    <t>Month 2</t>
  </si>
  <si>
    <t>12–14 jobs; first Google Business Profile bookings</t>
  </si>
  <si>
    <t>Month 3</t>
  </si>
  <si>
    <t>16–18 jobs; repeat customers + referrals starting</t>
  </si>
  <si>
    <t>Month 6</t>
  </si>
  <si>
    <t>22–25 jobs; 30–40% repeat customers; first ceramic bookings</t>
  </si>
  <si>
    <t>Month 12</t>
  </si>
  <si>
    <t>30–35 jobs; established reputation; considering first hire</t>
  </si>
  <si>
    <t>3. Monthly Operating Expenses</t>
  </si>
  <si>
    <t>Category</t>
  </si>
  <si>
    <t>Estimated Low</t>
  </si>
  <si>
    <t>Estimated High</t>
  </si>
  <si>
    <t>Chemicals &amp; Supplies</t>
  </si>
  <si>
    <t>Variable</t>
  </si>
  <si>
    <t>Scales with job volume; ~10–15% of revenue</t>
  </si>
  <si>
    <t>Fuel</t>
  </si>
  <si>
    <t>Depends on job density and service radius</t>
  </si>
  <si>
    <t>Software (DetailFlowPro)</t>
  </si>
  <si>
    <t>Fixed</t>
  </si>
  <si>
    <t>Starter or Growth plan</t>
  </si>
  <si>
    <t>Insurance (monthly portion)</t>
  </si>
  <si>
    <t>Combined GL + commercial auto pro-rated monthly</t>
  </si>
  <si>
    <t>Vehicle Maintenance</t>
  </si>
  <si>
    <t>Oil changes, tires, unexpected repairs; budget aggressively</t>
  </si>
  <si>
    <t>Marketing</t>
  </si>
  <si>
    <t>Can be $0 if relying on Google + Instagram + referrals</t>
  </si>
  <si>
    <t>4. Break-Even Analysis</t>
  </si>
  <si>
    <t>Monthly Fixed + Variable Expenses (avg)</t>
  </si>
  <si>
    <t>$1,300</t>
  </si>
  <si>
    <t>Average Revenue Per Job</t>
  </si>
  <si>
    <t>$200</t>
  </si>
  <si>
    <t>Jobs Needed to Break Even Monthly</t>
  </si>
  <si>
    <t>7</t>
  </si>
  <si>
    <t>Startup Cost Recovery Time (at $5,000/mo)</t>
  </si>
  <si>
    <t>~2 months</t>
  </si>
  <si>
    <t>Plan vs. Actual — Key Numbers</t>
  </si>
  <si>
    <t>Fill in "Actual Amount" / "Actual Revenue" on the Business Plan sheet — these update automatically.</t>
  </si>
  <si>
    <t>EST. TOTAL STARTUP COSTS</t>
  </si>
  <si>
    <t>ACTUAL STARTUP SPENT</t>
  </si>
  <si>
    <t>STARTUP BUDGET VARIANCE</t>
  </si>
  <si>
    <t>negative = under budget</t>
  </si>
  <si>
    <t>TOTAL PROJECTED REVENUE (YR 1)</t>
  </si>
  <si>
    <t>TOTAL ACTUAL REVENUE LOGGED</t>
  </si>
  <si>
    <t>EST. MONTHLY OPEX (MIDPOINT)</t>
  </si>
  <si>
    <t>These update automatically as you fill in Actual Amount / Actual Revenue on the Business Plan sheet — no manual recalculation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</si>
</sst>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9"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64748B"/>
      <sz val="10"/>
      <name val="Calibri"/>
    </font>
    <font>
      <color rgb="FF1E293B"/>
      <sz val="10"/>
      <name val="Calibri"/>
    </font>
    <font>
      <b/>
      <color rgb="FF1E3A5F"/>
      <sz val="16"/>
      <name val="Calibri"/>
    </font>
    <font>
      <i/>
      <color rgb="FF64748B"/>
      <sz val="9"/>
      <name val="Calibri"/>
    </font>
    <font>
      <b/>
      <color rgb="FF64748B"/>
      <sz val="9"/>
      <name val="Calibri"/>
    </font>
    <font>
      <b/>
      <color rgb="FF1E3A5F"/>
      <sz val="20"/>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8">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applyAlignment="1">
      <alignment vertical="center"/>
    </xf>
    <xf numFmtId="0" fontId="14" fillId="0" borderId="3" xfId="0" applyFont="1" applyBorder="1" applyAlignment="1">
      <alignment vertical="center" wrapText="1"/>
    </xf>
    <xf numFmtId="0" fontId="15" fillId="0" borderId="0" xfId="0" applyFont="1"/>
    <xf numFmtId="0" fontId="16" fillId="0" borderId="0" xfId="0" applyFont="1" applyAlignment="1">
      <alignment vertical="top" wrapText="1"/>
    </xf>
    <xf numFmtId="0" fontId="17" fillId="0" borderId="4" xfId="0" applyFont="1" applyBorder="1" applyAlignment="1">
      <alignment horizontal="center"/>
    </xf>
    <xf numFmtId="164" fontId="18" fillId="0" borderId="5" xfId="0" applyNumberFormat="1" applyFont="1" applyBorder="1" applyAlignment="1">
      <alignment horizontal="center"/>
    </xf>
    <xf numFmtId="0" fontId="0" fillId="0" borderId="6" xfId="0" applyBorder="1"/>
    <xf numFmtId="0" fontId="0" fillId="0" borderId="7" xfId="0" applyBorder="1"/>
    <xf numFmtId="0" fontId="11"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StartupCosts" displayName="StartupCosts" ref="A7:E22" totalsRowShown="1" headerRowCount="1">
  <autoFilter ref="A7:E22">
    <filterColumn colId="0" hiddenButton="0"/>
    <filterColumn colId="1" hiddenButton="0"/>
    <filterColumn colId="2" hiddenButton="0"/>
    <filterColumn colId="3" hiddenButton="0"/>
    <filterColumn colId="4" hiddenButton="0"/>
  </autoFilter>
  <tableColumns count="5">
    <tableColumn id="1" name="Item" totalsRowLabel="Total"/>
    <tableColumn id="2" name="Type" totalsRowFunction="none"/>
    <tableColumn id="3" name="Estimated Amount" totalsRowFunction="none"/>
    <tableColumn id="4" name="Actual Amount" totalsRowFunction="none"/>
    <tableColumn id="5" name="Notes" totalsRowFunction="non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RevenueProjection" displayName="RevenueProjection" ref="A27:D32" totalsRowShown="1" headerRowCount="1">
  <autoFilter ref="A27:D32">
    <filterColumn colId="0" hiddenButton="0"/>
    <filterColumn colId="1" hiddenButton="0"/>
    <filterColumn colId="2" hiddenButton="0"/>
    <filterColumn colId="3" hiddenButton="0"/>
  </autoFilter>
  <tableColumns count="4">
    <tableColumn id="1" name="Month" totalsRowLabel="Total"/>
    <tableColumn id="2" name="Projected Revenue" totalsRowFunction="none"/>
    <tableColumn id="3" name="Actual Revenue" totalsRowFunction="none"/>
    <tableColumn id="4" name="Notes" totalsRowFunction="none"/>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OperatingExpenses" displayName="OperatingExpenses" ref="A37:E43" totalsRowShown="1" headerRowCount="1">
  <autoFilter ref="A37:E43">
    <filterColumn colId="0" hiddenButton="0"/>
    <filterColumn colId="1" hiddenButton="0"/>
    <filterColumn colId="2" hiddenButton="0"/>
    <filterColumn colId="3" hiddenButton="0"/>
    <filterColumn colId="4" hiddenButton="0"/>
  </autoFilter>
  <tableColumns count="5">
    <tableColumn id="1" name="Category" totalsRowLabel="Total"/>
    <tableColumn id="2" name="Type" totalsRowFunction="none"/>
    <tableColumn id="3" name="Estimated Low" totalsRowFunction="none"/>
    <tableColumn id="4" name="Estimated High" totalsRowFunction="none"/>
    <tableColumn id="5"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 Id="rId2" Type="http://schemas.openxmlformats.org/officeDocument/2006/relationships/table" Target="../tables/table2.xml"/><Relationship Id="rId3"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E51"/>
  <sheetFormatPr defaultRowHeight="15" outlineLevelRow="0" outlineLevelCol="0" x14ac:dyDescent="55"/>
  <cols>
    <col min="1" max="1" width="32" customWidth="1"/>
    <col min="2" max="2" width="14" customWidth="1"/>
    <col min="3" max="4" width="16" customWidth="1"/>
    <col min="5" max="5" width="40" customWidth="1"/>
  </cols>
  <sheetData>
    <row r="1" ht="34" customHeight="1" spans="1:5" x14ac:dyDescent="0.25">
      <c r="A1" s="1" t="s">
        <v>0</v>
      </c>
      <c r="B1" s="1"/>
      <c r="C1" s="1"/>
      <c r="D1" s="1"/>
      <c r="E1" s="1"/>
    </row>
    <row r="2" ht="20" customHeight="1" spans="1:5" x14ac:dyDescent="0.25">
      <c r="A2" s="2" t="s">
        <v>1</v>
      </c>
      <c r="B2" s="2"/>
      <c r="C2" s="2"/>
      <c r="D2" s="2"/>
      <c r="E2" s="2"/>
    </row>
    <row r="3" ht="4" customHeight="1" spans="1:5" x14ac:dyDescent="0.25">
      <c r="A3" s="3"/>
      <c r="B3" s="3"/>
      <c r="C3" s="3"/>
      <c r="D3" s="3"/>
      <c r="E3" s="3"/>
    </row>
    <row r="5" spans="1:1" x14ac:dyDescent="0.25">
      <c r="A5" s="6" t="s">
        <v>16</v>
      </c>
    </row>
    <row r="7" ht="26" customHeight="1" spans="1:5" x14ac:dyDescent="0.25">
      <c r="A7" s="14" t="s">
        <v>17</v>
      </c>
      <c r="B7" s="14" t="s">
        <v>18</v>
      </c>
      <c r="C7" s="14" t="s">
        <v>19</v>
      </c>
      <c r="D7" s="14" t="s">
        <v>20</v>
      </c>
      <c r="E7" s="14" t="s">
        <v>21</v>
      </c>
    </row>
    <row r="8" spans="1:5" x14ac:dyDescent="0.25">
      <c r="A8" t="s">
        <v>22</v>
      </c>
      <c r="B8" t="s">
        <v>23</v>
      </c>
      <c r="C8" s="15">
        <v>150</v>
      </c>
      <c r="D8" s="15" t="s">
        <v>24</v>
      </c>
      <c r="E8" t="s">
        <v>25</v>
      </c>
    </row>
    <row r="9" spans="1:5" x14ac:dyDescent="0.25">
      <c r="A9" t="s">
        <v>26</v>
      </c>
      <c r="B9" t="s">
        <v>23</v>
      </c>
      <c r="C9" s="15">
        <v>0</v>
      </c>
      <c r="D9" s="15" t="s">
        <v>24</v>
      </c>
      <c r="E9" t="s">
        <v>27</v>
      </c>
    </row>
    <row r="10" spans="1:5" x14ac:dyDescent="0.25">
      <c r="A10" t="s">
        <v>28</v>
      </c>
      <c r="B10" t="s">
        <v>23</v>
      </c>
      <c r="C10" s="15">
        <v>0</v>
      </c>
      <c r="D10" s="15" t="s">
        <v>24</v>
      </c>
      <c r="E10" t="s">
        <v>29</v>
      </c>
    </row>
    <row r="11" spans="1:5" x14ac:dyDescent="0.25">
      <c r="A11" t="s">
        <v>30</v>
      </c>
      <c r="B11" t="s">
        <v>31</v>
      </c>
      <c r="C11" s="15">
        <v>1500</v>
      </c>
      <c r="D11" s="15" t="s">
        <v>24</v>
      </c>
      <c r="E11" t="s">
        <v>32</v>
      </c>
    </row>
    <row r="12" spans="1:5" x14ac:dyDescent="0.25">
      <c r="A12" t="s">
        <v>33</v>
      </c>
      <c r="B12" t="s">
        <v>31</v>
      </c>
      <c r="C12" s="15">
        <v>1200</v>
      </c>
      <c r="D12" s="15" t="s">
        <v>24</v>
      </c>
      <c r="E12" t="s">
        <v>34</v>
      </c>
    </row>
    <row r="13" spans="1:5" x14ac:dyDescent="0.25">
      <c r="A13" t="s">
        <v>35</v>
      </c>
      <c r="B13" t="s">
        <v>23</v>
      </c>
      <c r="C13" s="15">
        <v>800</v>
      </c>
      <c r="D13" s="15" t="s">
        <v>24</v>
      </c>
      <c r="E13" t="s">
        <v>36</v>
      </c>
    </row>
    <row r="14" spans="1:5" x14ac:dyDescent="0.25">
      <c r="A14" t="s">
        <v>37</v>
      </c>
      <c r="B14" t="s">
        <v>23</v>
      </c>
      <c r="C14" s="15">
        <v>400</v>
      </c>
      <c r="D14" s="15" t="s">
        <v>24</v>
      </c>
      <c r="E14" t="s">
        <v>38</v>
      </c>
    </row>
    <row r="15" spans="1:5" x14ac:dyDescent="0.25">
      <c r="A15" t="s">
        <v>39</v>
      </c>
      <c r="B15" t="s">
        <v>23</v>
      </c>
      <c r="C15" s="15">
        <v>300</v>
      </c>
      <c r="D15" s="15" t="s">
        <v>24</v>
      </c>
      <c r="E15" t="s">
        <v>40</v>
      </c>
    </row>
    <row r="16" spans="1:5" x14ac:dyDescent="0.25">
      <c r="A16" t="s">
        <v>41</v>
      </c>
      <c r="B16" t="s">
        <v>23</v>
      </c>
      <c r="C16" s="15">
        <v>500</v>
      </c>
      <c r="D16" s="15" t="s">
        <v>24</v>
      </c>
      <c r="E16" t="s">
        <v>42</v>
      </c>
    </row>
    <row r="17" spans="1:5" x14ac:dyDescent="0.25">
      <c r="A17" t="s">
        <v>43</v>
      </c>
      <c r="B17" t="s">
        <v>23</v>
      </c>
      <c r="C17" s="15">
        <v>200</v>
      </c>
      <c r="D17" s="15" t="s">
        <v>24</v>
      </c>
      <c r="E17" t="s">
        <v>44</v>
      </c>
    </row>
    <row r="18" spans="1:5" x14ac:dyDescent="0.25">
      <c r="A18" t="s">
        <v>45</v>
      </c>
      <c r="B18" t="s">
        <v>23</v>
      </c>
      <c r="C18" s="15">
        <v>1200</v>
      </c>
      <c r="D18" s="15" t="s">
        <v>24</v>
      </c>
      <c r="E18" t="s">
        <v>46</v>
      </c>
    </row>
    <row r="19" spans="1:5" x14ac:dyDescent="0.25">
      <c r="A19" t="s">
        <v>47</v>
      </c>
      <c r="B19" t="s">
        <v>23</v>
      </c>
      <c r="C19" s="15">
        <v>3000</v>
      </c>
      <c r="D19" s="15" t="s">
        <v>24</v>
      </c>
      <c r="E19" t="s">
        <v>48</v>
      </c>
    </row>
    <row r="20" spans="1:5" x14ac:dyDescent="0.25">
      <c r="A20" t="s">
        <v>49</v>
      </c>
      <c r="B20" t="s">
        <v>23</v>
      </c>
      <c r="C20" s="15">
        <v>500</v>
      </c>
      <c r="D20" s="15" t="s">
        <v>24</v>
      </c>
      <c r="E20" t="s">
        <v>50</v>
      </c>
    </row>
    <row r="21" spans="1:5" x14ac:dyDescent="0.25">
      <c r="A21" t="s">
        <v>51</v>
      </c>
      <c r="B21" t="s">
        <v>23</v>
      </c>
      <c r="C21" s="15">
        <v>75</v>
      </c>
      <c r="D21" s="15" t="s">
        <v>24</v>
      </c>
      <c r="E21" t="s">
        <v>52</v>
      </c>
    </row>
    <row r="22" spans="1:5" x14ac:dyDescent="0.25">
      <c r="A22" t="s">
        <v>53</v>
      </c>
      <c r="B22" t="s">
        <v>54</v>
      </c>
      <c r="C22" s="15">
        <v>49</v>
      </c>
      <c r="D22" s="15" t="s">
        <v>24</v>
      </c>
      <c r="E22" t="s">
        <v>55</v>
      </c>
    </row>
    <row r="25" spans="1:1" x14ac:dyDescent="0.25">
      <c r="A25" s="6" t="s">
        <v>56</v>
      </c>
    </row>
    <row r="27" ht="26" customHeight="1" spans="1:4" x14ac:dyDescent="0.25">
      <c r="A27" s="14" t="s">
        <v>57</v>
      </c>
      <c r="B27" s="14" t="s">
        <v>58</v>
      </c>
      <c r="C27" s="14" t="s">
        <v>59</v>
      </c>
      <c r="D27" s="14" t="s">
        <v>21</v>
      </c>
    </row>
    <row r="28" spans="1:4" x14ac:dyDescent="0.25">
      <c r="A28" t="s">
        <v>60</v>
      </c>
      <c r="B28" s="15">
        <v>1800</v>
      </c>
      <c r="C28" s="15" t="s">
        <v>24</v>
      </c>
      <c r="D28" t="s">
        <v>61</v>
      </c>
    </row>
    <row r="29" spans="1:4" x14ac:dyDescent="0.25">
      <c r="A29" t="s">
        <v>62</v>
      </c>
      <c r="B29" s="15">
        <v>2400</v>
      </c>
      <c r="C29" s="15" t="s">
        <v>24</v>
      </c>
      <c r="D29" t="s">
        <v>63</v>
      </c>
    </row>
    <row r="30" spans="1:4" x14ac:dyDescent="0.25">
      <c r="A30" t="s">
        <v>64</v>
      </c>
      <c r="B30" s="15">
        <v>3200</v>
      </c>
      <c r="C30" s="15" t="s">
        <v>24</v>
      </c>
      <c r="D30" t="s">
        <v>65</v>
      </c>
    </row>
    <row r="31" spans="1:4" x14ac:dyDescent="0.25">
      <c r="A31" t="s">
        <v>66</v>
      </c>
      <c r="B31" s="15">
        <v>5000</v>
      </c>
      <c r="C31" s="15" t="s">
        <v>24</v>
      </c>
      <c r="D31" t="s">
        <v>67</v>
      </c>
    </row>
    <row r="32" spans="1:4" x14ac:dyDescent="0.25">
      <c r="A32" t="s">
        <v>68</v>
      </c>
      <c r="B32" s="15">
        <v>7500</v>
      </c>
      <c r="C32" s="15" t="s">
        <v>24</v>
      </c>
      <c r="D32" t="s">
        <v>69</v>
      </c>
    </row>
    <row r="35" spans="1:1" x14ac:dyDescent="0.25">
      <c r="A35" s="6" t="s">
        <v>70</v>
      </c>
    </row>
    <row r="37" ht="26" customHeight="1" spans="1:5" x14ac:dyDescent="0.25">
      <c r="A37" s="14" t="s">
        <v>71</v>
      </c>
      <c r="B37" s="14" t="s">
        <v>18</v>
      </c>
      <c r="C37" s="14" t="s">
        <v>72</v>
      </c>
      <c r="D37" s="14" t="s">
        <v>73</v>
      </c>
      <c r="E37" s="14" t="s">
        <v>21</v>
      </c>
    </row>
    <row r="38" spans="1:5" x14ac:dyDescent="0.25">
      <c r="A38" t="s">
        <v>74</v>
      </c>
      <c r="B38" t="s">
        <v>75</v>
      </c>
      <c r="C38" s="15">
        <v>300</v>
      </c>
      <c r="D38" s="15">
        <v>500</v>
      </c>
      <c r="E38" t="s">
        <v>76</v>
      </c>
    </row>
    <row r="39" spans="1:5" x14ac:dyDescent="0.25">
      <c r="A39" t="s">
        <v>77</v>
      </c>
      <c r="B39" t="s">
        <v>75</v>
      </c>
      <c r="C39" s="15">
        <v>200</v>
      </c>
      <c r="D39" s="15">
        <v>400</v>
      </c>
      <c r="E39" t="s">
        <v>78</v>
      </c>
    </row>
    <row r="40" spans="1:5" x14ac:dyDescent="0.25">
      <c r="A40" t="s">
        <v>79</v>
      </c>
      <c r="B40" t="s">
        <v>80</v>
      </c>
      <c r="C40" s="15">
        <v>49</v>
      </c>
      <c r="D40" s="15">
        <v>99</v>
      </c>
      <c r="E40" t="s">
        <v>81</v>
      </c>
    </row>
    <row r="41" spans="1:5" x14ac:dyDescent="0.25">
      <c r="A41" t="s">
        <v>82</v>
      </c>
      <c r="B41" t="s">
        <v>80</v>
      </c>
      <c r="C41" s="15">
        <v>225</v>
      </c>
      <c r="D41" s="15">
        <v>225</v>
      </c>
      <c r="E41" t="s">
        <v>83</v>
      </c>
    </row>
    <row r="42" spans="1:5" x14ac:dyDescent="0.25">
      <c r="A42" t="s">
        <v>84</v>
      </c>
      <c r="B42" t="s">
        <v>75</v>
      </c>
      <c r="C42" s="15">
        <v>100</v>
      </c>
      <c r="D42" s="15">
        <v>200</v>
      </c>
      <c r="E42" t="s">
        <v>85</v>
      </c>
    </row>
    <row r="43" spans="1:5" x14ac:dyDescent="0.25">
      <c r="A43" t="s">
        <v>86</v>
      </c>
      <c r="B43" t="s">
        <v>75</v>
      </c>
      <c r="C43" s="15">
        <v>0</v>
      </c>
      <c r="D43" s="15">
        <v>300</v>
      </c>
      <c r="E43" t="s">
        <v>87</v>
      </c>
    </row>
    <row r="46" spans="1:1" x14ac:dyDescent="0.25">
      <c r="A46" s="6" t="s">
        <v>88</v>
      </c>
    </row>
    <row r="48" spans="1:5" x14ac:dyDescent="0.25">
      <c r="A48" s="16" t="s">
        <v>89</v>
      </c>
      <c r="B48" s="16"/>
      <c r="C48" s="17" t="s">
        <v>90</v>
      </c>
      <c r="D48" s="17"/>
      <c r="E48" s="17"/>
    </row>
    <row r="49" spans="1:5" x14ac:dyDescent="0.25">
      <c r="A49" s="16" t="s">
        <v>91</v>
      </c>
      <c r="B49" s="16"/>
      <c r="C49" s="17" t="s">
        <v>92</v>
      </c>
      <c r="D49" s="17"/>
      <c r="E49" s="17"/>
    </row>
    <row r="50" spans="1:5" x14ac:dyDescent="0.25">
      <c r="A50" s="16" t="s">
        <v>93</v>
      </c>
      <c r="B50" s="16"/>
      <c r="C50" s="17" t="s">
        <v>94</v>
      </c>
      <c r="D50" s="17"/>
      <c r="E50" s="17"/>
    </row>
    <row r="51" spans="1:5" x14ac:dyDescent="0.25">
      <c r="A51" s="16" t="s">
        <v>95</v>
      </c>
      <c r="B51" s="16"/>
      <c r="C51" s="17" t="s">
        <v>96</v>
      </c>
      <c r="D51" s="17"/>
      <c r="E51" s="17"/>
    </row>
  </sheetData>
  <mergeCells count="11">
    <mergeCell ref="A1:E1"/>
    <mergeCell ref="A2:E2"/>
    <mergeCell ref="A3:E3"/>
    <mergeCell ref="A48:B48"/>
    <mergeCell ref="C48:E48"/>
    <mergeCell ref="A49:B49"/>
    <mergeCell ref="C49:E49"/>
    <mergeCell ref="A50:B50"/>
    <mergeCell ref="C50:E50"/>
    <mergeCell ref="A51:B51"/>
    <mergeCell ref="C51:E51"/>
  </mergeCells>
  <pageMargins left="0.7" right="0.7" top="0.75" bottom="0.75" header="0.3" footer="0.3"/>
  <pageSetup orientation="portrait" horizontalDpi="4294967295" verticalDpi="4294967295" scale="100" fitToWidth="1" fitToHeight="1"/>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5"/>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8" t="s">
        <v>97</v>
      </c>
      <c r="B2" s="18"/>
      <c r="C2" s="18"/>
      <c r="D2" s="18"/>
      <c r="E2" s="18"/>
      <c r="F2" s="18"/>
      <c r="G2" s="18"/>
    </row>
    <row r="3" spans="1:7" x14ac:dyDescent="0.25">
      <c r="A3" s="19" t="s">
        <v>98</v>
      </c>
      <c r="B3" s="19"/>
      <c r="C3" s="19"/>
      <c r="D3" s="19"/>
      <c r="E3" s="19"/>
      <c r="F3" s="19"/>
      <c r="G3" s="19"/>
    </row>
    <row r="5" spans="2:7" x14ac:dyDescent="0.25">
      <c r="B5" s="20" t="s">
        <v>99</v>
      </c>
      <c r="C5" s="20"/>
      <c r="D5" s="20" t="s">
        <v>100</v>
      </c>
      <c r="E5" s="20"/>
      <c r="F5" s="20" t="s">
        <v>101</v>
      </c>
      <c r="G5" s="20"/>
    </row>
    <row r="6" spans="2:7" x14ac:dyDescent="0.25">
      <c r="B6" s="21">
        <f>SUM(StartupCosts[Estimated Amount])</f>
      </c>
      <c r="C6" s="21"/>
      <c r="D6" s="21">
        <f>SUM(StartupCosts[Actual Amount])</f>
      </c>
      <c r="E6" s="21"/>
      <c r="F6" s="21">
        <f>SUM(StartupCosts[Actual Amount])-SUM(StartupCosts[Estimated Amount])</f>
      </c>
      <c r="G6" s="21"/>
    </row>
    <row r="7" spans="2:7" x14ac:dyDescent="0.25">
      <c r="B7" s="22"/>
      <c r="C7" s="23"/>
      <c r="D7" s="22"/>
      <c r="E7" s="23"/>
      <c r="F7" s="24" t="s">
        <v>102</v>
      </c>
      <c r="G7" s="24"/>
    </row>
    <row r="10" spans="2:7" x14ac:dyDescent="0.25">
      <c r="B10" s="20" t="s">
        <v>103</v>
      </c>
      <c r="C10" s="20"/>
      <c r="D10" s="20" t="s">
        <v>104</v>
      </c>
      <c r="E10" s="20"/>
      <c r="F10" s="20" t="s">
        <v>105</v>
      </c>
      <c r="G10" s="20"/>
    </row>
    <row r="11" spans="2:7" x14ac:dyDescent="0.25">
      <c r="B11" s="21">
        <f>SUM(RevenueProjection[Projected Revenue])</f>
      </c>
      <c r="C11" s="21"/>
      <c r="D11" s="21">
        <f>SUM(RevenueProjection[Actual Revenue])</f>
      </c>
      <c r="E11" s="21"/>
      <c r="F11" s="21">
        <f>(SUM(OperatingExpenses[Estimated Low])+SUM(OperatingExpenses[Estimated High]))/2</f>
      </c>
      <c r="G11" s="21"/>
    </row>
    <row r="12" spans="2:7" x14ac:dyDescent="0.25">
      <c r="B12" s="22"/>
      <c r="C12" s="23"/>
      <c r="D12" s="22"/>
      <c r="E12" s="23"/>
      <c r="F12" s="22"/>
      <c r="G12" s="23"/>
    </row>
    <row r="15" spans="1:7" x14ac:dyDescent="0.25">
      <c r="A15" s="19" t="s">
        <v>106</v>
      </c>
      <c r="B15" s="19"/>
      <c r="C15" s="19"/>
      <c r="D15" s="19"/>
      <c r="E15" s="19"/>
      <c r="F15" s="19"/>
      <c r="G15" s="19"/>
    </row>
  </sheetData>
  <mergeCells count="16">
    <mergeCell ref="A2:G2"/>
    <mergeCell ref="A3:G3"/>
    <mergeCell ref="B5:C5"/>
    <mergeCell ref="D5:E5"/>
    <mergeCell ref="F5:G5"/>
    <mergeCell ref="B6:C6"/>
    <mergeCell ref="D6:E6"/>
    <mergeCell ref="F6:G6"/>
    <mergeCell ref="F7:G7"/>
    <mergeCell ref="B10:C10"/>
    <mergeCell ref="D10:E10"/>
    <mergeCell ref="F10:G10"/>
    <mergeCell ref="B11:C11"/>
    <mergeCell ref="D11:E11"/>
    <mergeCell ref="F11:G11"/>
    <mergeCell ref="A15:G15"/>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vt:lpstr>
      <vt:lpstr>Business Plan</vt:lpstr>
      <vt:lpstr>Progress 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2026-07-09T18:42:03Z</dcterms:created>
  <dcterms:modified xsi:type="dcterms:W3CDTF">2026-07-09T18:42:03Z</dcterms:modified>
</cp:coreProperties>
</file>